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Investicijos" sheetId="2" r:id="rId1"/>
    <sheet name="Pajamos-rezultatas" sheetId="4" r:id="rId2"/>
    <sheet name="Sąnaudos" sheetId="3" r:id="rId3"/>
  </sheets>
  <calcPr calcId="152511"/>
</workbook>
</file>

<file path=xl/calcChain.xml><?xml version="1.0" encoding="utf-8"?>
<calcChain xmlns="http://schemas.openxmlformats.org/spreadsheetml/2006/main">
  <c r="H24" i="4" l="1"/>
  <c r="H19" i="4"/>
  <c r="H18" i="4"/>
  <c r="H17" i="4"/>
  <c r="H16" i="4"/>
  <c r="F15" i="4"/>
  <c r="F22" i="4" s="1"/>
  <c r="E15" i="4"/>
  <c r="E22" i="4" s="1"/>
  <c r="D15" i="4"/>
  <c r="D22" i="4" s="1"/>
  <c r="H14" i="4"/>
  <c r="H13" i="4"/>
  <c r="H12" i="4"/>
  <c r="H11" i="4"/>
  <c r="H10" i="4"/>
  <c r="H9" i="4"/>
  <c r="H8" i="4"/>
  <c r="H7" i="4"/>
  <c r="H6" i="4"/>
  <c r="H5" i="4"/>
  <c r="H15" i="4" s="1"/>
  <c r="H22" i="4" s="1"/>
  <c r="K19" i="3" l="1"/>
  <c r="J19" i="3"/>
  <c r="H19" i="3"/>
  <c r="G19" i="3"/>
  <c r="I19" i="3" s="1"/>
  <c r="F19" i="3"/>
  <c r="D19" i="3"/>
  <c r="C19" i="3"/>
  <c r="B19" i="3"/>
  <c r="I15" i="3"/>
  <c r="E15" i="3"/>
  <c r="E14" i="3"/>
  <c r="I13" i="3"/>
  <c r="E13" i="3"/>
  <c r="I12" i="3"/>
  <c r="E12" i="3"/>
  <c r="I11" i="3"/>
  <c r="E11" i="3"/>
  <c r="I10" i="3"/>
  <c r="E10" i="3"/>
  <c r="I9" i="3"/>
  <c r="E9" i="3"/>
  <c r="E19" i="3" s="1"/>
  <c r="E8" i="3"/>
  <c r="I7" i="3"/>
  <c r="E7" i="3"/>
  <c r="I6" i="3"/>
  <c r="E6" i="3"/>
</calcChain>
</file>

<file path=xl/sharedStrings.xml><?xml version="1.0" encoding="utf-8"?>
<sst xmlns="http://schemas.openxmlformats.org/spreadsheetml/2006/main" count="97" uniqueCount="94">
  <si>
    <t>Energetikos, geriamojo vandens tiekimo ir nuotekų tvarkymo, paviršinių nuotekų tvarkymo įmonių  informacijos teikimo taisyklių
38 priedas</t>
  </si>
  <si>
    <t>Nemenčinės komunalininkas UAB</t>
  </si>
  <si>
    <t>ĮSISAVINTA INVESTICIJŲ PER ATASKAITINĮ LAIKOTARPĮ, TŪKST. EUR</t>
  </si>
  <si>
    <t>Eil. Nr.</t>
  </si>
  <si>
    <t>Finansavimo šaltiniai</t>
  </si>
  <si>
    <t>2015 m.</t>
  </si>
  <si>
    <t>iš jų į:</t>
  </si>
  <si>
    <t>vandentiekio  tinklus</t>
  </si>
  <si>
    <t>nuotekų
 tinklus</t>
  </si>
  <si>
    <t>nuotekų valymą ir 
dumblo tvarkymą</t>
  </si>
  <si>
    <t>vandens gerinimą</t>
  </si>
  <si>
    <t>kita</t>
  </si>
  <si>
    <t>Investiciniai fondai (be nebaigtos statybos)</t>
  </si>
  <si>
    <t>Valstybės biudžeto  (be nebaigtos statybos)</t>
  </si>
  <si>
    <t>Savivaldybės biudžeto  (be nebaigtos statybos)</t>
  </si>
  <si>
    <t>Įmonės  (be nebaigtos statybos)</t>
  </si>
  <si>
    <t>Iš viso</t>
  </si>
  <si>
    <t xml:space="preserve"> Nebaigta statyba</t>
  </si>
  <si>
    <t>P.S. Rodote kiek per ataskaitinį laikotarpį  m. įsigijote turto (t.y. užpajamavote) ir kiek tais metais statomo turto atsidūrė nebaigtoje statyboje.</t>
  </si>
  <si>
    <t>Direktorius</t>
  </si>
  <si>
    <t>Vladislav Jedinskij</t>
  </si>
  <si>
    <t>(pareigų pavadinimas)</t>
  </si>
  <si>
    <t>(parašas)</t>
  </si>
  <si>
    <t>(vardas ir pavardė)</t>
  </si>
  <si>
    <t>Sanaudos vandens tiekimas ir nuotekų tvarkymas</t>
  </si>
  <si>
    <t>2016 metais</t>
  </si>
  <si>
    <t>VANDUO</t>
  </si>
  <si>
    <t>NUOTEKOS</t>
  </si>
  <si>
    <t>Gavyba</t>
  </si>
  <si>
    <t>pristatymas</t>
  </si>
  <si>
    <t>Ruošimas</t>
  </si>
  <si>
    <t>VISO vanduo</t>
  </si>
  <si>
    <t>surinkimas</t>
  </si>
  <si>
    <t>Valymas</t>
  </si>
  <si>
    <t>Dumblo tvark.</t>
  </si>
  <si>
    <t>Viso nuotekos</t>
  </si>
  <si>
    <t>Apskaitos prietaisai</t>
  </si>
  <si>
    <t>ASENIZACINĖS</t>
  </si>
  <si>
    <t>Darbo užmokestis</t>
  </si>
  <si>
    <t>Sodra</t>
  </si>
  <si>
    <t>Remontas transp</t>
  </si>
  <si>
    <t>Remontas ,aptarn</t>
  </si>
  <si>
    <t>Tyrimai</t>
  </si>
  <si>
    <t>Transporto kuras</t>
  </si>
  <si>
    <t>Amortizacija</t>
  </si>
  <si>
    <t>Skaitliukai</t>
  </si>
  <si>
    <t>Elektra</t>
  </si>
  <si>
    <t>Viso:</t>
  </si>
  <si>
    <t xml:space="preserve">                                                    </t>
  </si>
  <si>
    <t>UAB"NEMENČINĖS KOMUNALININKAS"</t>
  </si>
  <si>
    <t>2016 FINANSINIŲ METŲ Geriamojo vandens ir  buitinių nuotekų surinkimo SĄNAUDOS</t>
  </si>
  <si>
    <t>(AUDITUOTA)</t>
  </si>
  <si>
    <t>Sąnaudų straipsniai</t>
  </si>
  <si>
    <t>Abonentinis</t>
  </si>
  <si>
    <t>Geriamojo vandens gavyba ir tiekimas</t>
  </si>
  <si>
    <t>Nuotekų surinkimas ir tvarkymas</t>
  </si>
  <si>
    <t>Nuotekų surinkimas asenizacinėmis mašinomis</t>
  </si>
  <si>
    <t>Lyginamasis Procentais</t>
  </si>
  <si>
    <t>Viso</t>
  </si>
  <si>
    <t xml:space="preserve">Labaratoriniai tyrimai, </t>
  </si>
  <si>
    <t>2.</t>
  </si>
  <si>
    <t>3.</t>
  </si>
  <si>
    <t>Elektros energijos  įsigijimo sąnaudos</t>
  </si>
  <si>
    <t>4.</t>
  </si>
  <si>
    <t>Transporto remontas</t>
  </si>
  <si>
    <t>5.</t>
  </si>
  <si>
    <t>Skaitikliai</t>
  </si>
  <si>
    <t>6.</t>
  </si>
  <si>
    <t>Nusidėvėjimo (amortizacijos) sąnaudos</t>
  </si>
  <si>
    <t>(minusuojama iš valstybės finansuojamas ir savivaldybės lėšomis įsigytas turtas)</t>
  </si>
  <si>
    <t>7.</t>
  </si>
  <si>
    <t>Einamojo remonto ir aptarnavimo sąnaudos</t>
  </si>
  <si>
    <t>8.</t>
  </si>
  <si>
    <t>Personalo sąnaudos</t>
  </si>
  <si>
    <t>9.</t>
  </si>
  <si>
    <t>Mokesčių sąnaudos</t>
  </si>
  <si>
    <t>10.</t>
  </si>
  <si>
    <t>Finansinės sąnaudos</t>
  </si>
  <si>
    <t>11.</t>
  </si>
  <si>
    <t>Administracinės sąnaudos</t>
  </si>
  <si>
    <t>12.</t>
  </si>
  <si>
    <t>Rinkodaros ir pardavimų sąnaudos</t>
  </si>
  <si>
    <t>14.</t>
  </si>
  <si>
    <t>Kitos paskirstomos sąnaudos</t>
  </si>
  <si>
    <t>15.</t>
  </si>
  <si>
    <t>Nepaskirstomos sąnaudos</t>
  </si>
  <si>
    <t>16.</t>
  </si>
  <si>
    <t>Iš viso:</t>
  </si>
  <si>
    <t>Gautos pajamos</t>
  </si>
  <si>
    <t>Rezultatas</t>
  </si>
  <si>
    <t>Išgauta vandens tūkst.m3</t>
  </si>
  <si>
    <t>Parduota geriamojo vandens tūkst.m3</t>
  </si>
  <si>
    <t>Surinkta ir išvalyta nuotekų tūkst.m3</t>
  </si>
  <si>
    <t>Ruošė: ekonomistė  Vilgelmina Stukėnienė, tel. 2372771, vile@nemenkom.lt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</si>
</sst>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\-"/>
    <numFmt numFmtId="165" formatCode="0.0"/>
    <numFmt numFmtId="166" formatCode="0.0%"/>
  </numFmts>
  <fonts count="32" x14ac:knownFonts="1">
    <font>
      <sz val="11"/>
      <color theme="1"/>
      <name val="Calibri"/>
      <family val="2"/>
      <scheme val="minor"/>
    </font>
    <font>
      <sz val="14"/>
      <color rgb="FF000000"/>
      <name val="Wingdings"/>
      <charset val="2"/>
    </font>
    <font>
      <sz val="12"/>
      <color rgb="FF000000"/>
      <name val="Wingdings"/>
      <charset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u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60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7" fillId="2" borderId="0" xfId="0" applyFont="1" applyFill="1"/>
    <xf numFmtId="0" fontId="9" fillId="2" borderId="0" xfId="0" applyNumberFormat="1" applyFont="1" applyFill="1" applyBorder="1" applyAlignment="1" applyProtection="1">
      <alignment horizontal="right" vertical="center"/>
      <protection hidden="1"/>
    </xf>
    <xf numFmtId="0" fontId="10" fillId="2" borderId="0" xfId="0" applyFont="1" applyFill="1" applyAlignment="1">
      <alignment horizontal="left"/>
    </xf>
    <xf numFmtId="0" fontId="7" fillId="2" borderId="0" xfId="0" applyFont="1" applyFill="1" applyBorder="1"/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left" vertical="center" wrapText="1"/>
    </xf>
    <xf numFmtId="164" fontId="13" fillId="2" borderId="11" xfId="0" applyNumberFormat="1" applyFont="1" applyFill="1" applyBorder="1" applyAlignment="1">
      <alignment horizontal="center" vertical="center" wrapText="1"/>
    </xf>
    <xf numFmtId="164" fontId="13" fillId="2" borderId="13" xfId="0" applyNumberFormat="1" applyFont="1" applyFill="1" applyBorder="1" applyAlignment="1">
      <alignment horizontal="center" vertical="center" wrapText="1"/>
    </xf>
    <xf numFmtId="164" fontId="13" fillId="2" borderId="14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left" vertical="center" wrapText="1"/>
    </xf>
    <xf numFmtId="164" fontId="13" fillId="2" borderId="15" xfId="0" applyNumberFormat="1" applyFont="1" applyFill="1" applyBorder="1" applyAlignment="1">
      <alignment horizontal="center" vertical="center" wrapText="1"/>
    </xf>
    <xf numFmtId="164" fontId="13" fillId="2" borderId="17" xfId="0" applyNumberFormat="1" applyFont="1" applyFill="1" applyBorder="1" applyAlignment="1">
      <alignment horizontal="center" vertical="center" wrapText="1"/>
    </xf>
    <xf numFmtId="164" fontId="13" fillId="2" borderId="18" xfId="0" applyNumberFormat="1" applyFont="1" applyFill="1" applyBorder="1" applyAlignment="1">
      <alignment horizontal="center" vertical="center" wrapText="1"/>
    </xf>
    <xf numFmtId="0" fontId="13" fillId="2" borderId="16" xfId="0" applyFont="1" applyFill="1" applyBorder="1"/>
    <xf numFmtId="0" fontId="13" fillId="2" borderId="19" xfId="0" applyFont="1" applyFill="1" applyBorder="1" applyAlignment="1">
      <alignment horizontal="center"/>
    </xf>
    <xf numFmtId="0" fontId="13" fillId="2" borderId="20" xfId="0" applyFont="1" applyFill="1" applyBorder="1"/>
    <xf numFmtId="164" fontId="13" fillId="2" borderId="19" xfId="0" applyNumberFormat="1" applyFont="1" applyFill="1" applyBorder="1" applyAlignment="1">
      <alignment horizontal="center" vertical="center" wrapText="1"/>
    </xf>
    <xf numFmtId="164" fontId="13" fillId="2" borderId="21" xfId="0" applyNumberFormat="1" applyFont="1" applyFill="1" applyBorder="1" applyAlignment="1">
      <alignment horizontal="center" vertical="center" wrapText="1"/>
    </xf>
    <xf numFmtId="164" fontId="13" fillId="2" borderId="22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/>
    <xf numFmtId="0" fontId="10" fillId="2" borderId="7" xfId="0" applyFont="1" applyFill="1" applyBorder="1" applyAlignment="1">
      <alignment horizontal="right"/>
    </xf>
    <xf numFmtId="164" fontId="14" fillId="2" borderId="6" xfId="0" applyNumberFormat="1" applyFont="1" applyFill="1" applyBorder="1" applyAlignment="1">
      <alignment horizontal="center"/>
    </xf>
    <xf numFmtId="164" fontId="14" fillId="2" borderId="23" xfId="0" applyNumberFormat="1" applyFont="1" applyFill="1" applyBorder="1" applyAlignment="1">
      <alignment horizontal="center"/>
    </xf>
    <xf numFmtId="164" fontId="14" fillId="2" borderId="24" xfId="0" applyNumberFormat="1" applyFont="1" applyFill="1" applyBorder="1" applyAlignment="1">
      <alignment horizontal="center"/>
    </xf>
    <xf numFmtId="164" fontId="15" fillId="2" borderId="6" xfId="0" applyNumberFormat="1" applyFont="1" applyFill="1" applyBorder="1" applyAlignment="1">
      <alignment horizontal="center" vertical="center" wrapText="1"/>
    </xf>
    <xf numFmtId="164" fontId="15" fillId="2" borderId="27" xfId="0" applyNumberFormat="1" applyFont="1" applyFill="1" applyBorder="1" applyAlignment="1" applyProtection="1">
      <alignment horizontal="center"/>
      <protection locked="0" hidden="1"/>
    </xf>
    <xf numFmtId="164" fontId="15" fillId="2" borderId="28" xfId="0" applyNumberFormat="1" applyFont="1" applyFill="1" applyBorder="1" applyAlignment="1" applyProtection="1">
      <alignment horizontal="center"/>
      <protection locked="0" hidden="1"/>
    </xf>
    <xf numFmtId="0" fontId="10" fillId="2" borderId="0" xfId="0" applyFont="1" applyFill="1" applyBorder="1" applyAlignment="1">
      <alignment horizontal="center"/>
    </xf>
    <xf numFmtId="4" fontId="13" fillId="2" borderId="0" xfId="0" applyNumberFormat="1" applyFont="1" applyFill="1" applyBorder="1" applyAlignment="1">
      <alignment horizontal="center" vertical="center" wrapText="1"/>
    </xf>
    <xf numFmtId="4" fontId="13" fillId="2" borderId="0" xfId="0" applyNumberFormat="1" applyFont="1" applyFill="1" applyBorder="1" applyAlignment="1" applyProtection="1">
      <alignment horizontal="right"/>
      <protection locked="0" hidden="1"/>
    </xf>
    <xf numFmtId="0" fontId="16" fillId="2" borderId="0" xfId="0" applyFont="1" applyFill="1"/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0" fillId="2" borderId="0" xfId="0" applyFill="1"/>
    <xf numFmtId="0" fontId="8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8" fillId="2" borderId="0" xfId="0" applyFont="1" applyFill="1" applyAlignment="1">
      <alignment vertical="center" wrapText="1"/>
    </xf>
    <xf numFmtId="0" fontId="16" fillId="2" borderId="0" xfId="0" applyFont="1" applyFill="1" applyProtection="1">
      <protection hidden="1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19" fillId="0" borderId="29" xfId="0" applyFont="1" applyBorder="1"/>
    <xf numFmtId="0" fontId="19" fillId="0" borderId="25" xfId="0" applyFont="1" applyBorder="1"/>
    <xf numFmtId="0" fontId="22" fillId="0" borderId="26" xfId="0" applyFont="1" applyBorder="1"/>
    <xf numFmtId="0" fontId="19" fillId="0" borderId="26" xfId="0" applyFont="1" applyBorder="1"/>
    <xf numFmtId="0" fontId="19" fillId="0" borderId="28" xfId="0" applyFont="1" applyBorder="1"/>
    <xf numFmtId="0" fontId="6" fillId="0" borderId="30" xfId="0" applyFont="1" applyBorder="1"/>
    <xf numFmtId="0" fontId="6" fillId="0" borderId="31" xfId="0" applyFont="1" applyBorder="1"/>
    <xf numFmtId="0" fontId="6" fillId="0" borderId="32" xfId="0" applyFont="1" applyBorder="1"/>
    <xf numFmtId="0" fontId="6" fillId="0" borderId="33" xfId="0" applyFont="1" applyBorder="1"/>
    <xf numFmtId="0" fontId="23" fillId="0" borderId="34" xfId="0" applyFont="1" applyBorder="1"/>
    <xf numFmtId="0" fontId="22" fillId="0" borderId="18" xfId="0" applyFont="1" applyBorder="1"/>
    <xf numFmtId="0" fontId="24" fillId="0" borderId="18" xfId="0" applyFont="1" applyBorder="1"/>
    <xf numFmtId="0" fontId="6" fillId="0" borderId="35" xfId="0" applyFont="1" applyBorder="1"/>
    <xf numFmtId="0" fontId="6" fillId="0" borderId="36" xfId="0" applyFont="1" applyBorder="1"/>
    <xf numFmtId="0" fontId="6" fillId="0" borderId="37" xfId="0" applyFont="1" applyBorder="1"/>
    <xf numFmtId="0" fontId="6" fillId="0" borderId="15" xfId="0" applyFont="1" applyBorder="1"/>
    <xf numFmtId="0" fontId="6" fillId="0" borderId="38" xfId="0" applyFont="1" applyBorder="1"/>
    <xf numFmtId="0" fontId="19" fillId="0" borderId="30" xfId="0" applyFont="1" applyBorder="1"/>
    <xf numFmtId="0" fontId="20" fillId="0" borderId="35" xfId="0" applyFont="1" applyBorder="1"/>
    <xf numFmtId="0" fontId="20" fillId="0" borderId="36" xfId="0" applyFont="1" applyBorder="1"/>
    <xf numFmtId="0" fontId="20" fillId="0" borderId="37" xfId="0" applyFont="1" applyBorder="1"/>
    <xf numFmtId="0" fontId="20" fillId="0" borderId="15" xfId="0" applyFont="1" applyBorder="1"/>
    <xf numFmtId="0" fontId="20" fillId="0" borderId="38" xfId="0" applyFont="1" applyBorder="1"/>
    <xf numFmtId="0" fontId="19" fillId="0" borderId="35" xfId="0" applyFont="1" applyBorder="1"/>
    <xf numFmtId="0" fontId="19" fillId="0" borderId="36" xfId="0" applyFont="1" applyBorder="1"/>
    <xf numFmtId="0" fontId="19" fillId="0" borderId="37" xfId="0" applyFont="1" applyBorder="1"/>
    <xf numFmtId="0" fontId="19" fillId="0" borderId="15" xfId="0" applyFont="1" applyBorder="1"/>
    <xf numFmtId="0" fontId="19" fillId="0" borderId="38" xfId="0" applyFont="1" applyBorder="1"/>
    <xf numFmtId="0" fontId="19" fillId="0" borderId="39" xfId="0" applyFont="1" applyBorder="1"/>
    <xf numFmtId="0" fontId="19" fillId="0" borderId="40" xfId="0" applyFont="1" applyBorder="1"/>
    <xf numFmtId="0" fontId="19" fillId="0" borderId="41" xfId="0" applyFont="1" applyBorder="1"/>
    <xf numFmtId="0" fontId="19" fillId="0" borderId="42" xfId="0" applyFont="1" applyBorder="1"/>
    <xf numFmtId="0" fontId="19" fillId="0" borderId="9" xfId="0" applyFont="1" applyBorder="1"/>
    <xf numFmtId="0" fontId="19" fillId="0" borderId="43" xfId="0" applyFont="1" applyBorder="1"/>
    <xf numFmtId="0" fontId="19" fillId="0" borderId="19" xfId="0" applyFont="1" applyBorder="1"/>
    <xf numFmtId="0" fontId="19" fillId="0" borderId="44" xfId="0" applyFont="1" applyBorder="1"/>
    <xf numFmtId="0" fontId="19" fillId="0" borderId="0" xfId="0" applyFont="1" applyBorder="1"/>
    <xf numFmtId="0" fontId="0" fillId="0" borderId="0" xfId="0" applyBorder="1"/>
    <xf numFmtId="0" fontId="10" fillId="2" borderId="25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7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0" borderId="0" xfId="1" applyFont="1" applyAlignment="1">
      <alignment horizontal="left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25" fillId="0" borderId="0" xfId="0" applyFont="1" applyAlignment="1"/>
    <xf numFmtId="0" fontId="26" fillId="0" borderId="0" xfId="0" applyFont="1" applyAlignment="1">
      <alignment horizontal="center" wrapText="1"/>
    </xf>
    <xf numFmtId="0" fontId="27" fillId="0" borderId="0" xfId="0" applyFont="1"/>
    <xf numFmtId="0" fontId="28" fillId="0" borderId="45" xfId="0" applyFont="1" applyBorder="1" applyAlignment="1">
      <alignment vertical="center" wrapText="1"/>
    </xf>
    <xf numFmtId="0" fontId="28" fillId="0" borderId="26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8" fillId="0" borderId="46" xfId="0" applyFont="1" applyBorder="1" applyAlignment="1">
      <alignment vertical="center" wrapText="1"/>
    </xf>
    <xf numFmtId="0" fontId="28" fillId="0" borderId="46" xfId="0" applyFont="1" applyBorder="1" applyAlignment="1">
      <alignment horizontal="left" vertical="center" wrapText="1"/>
    </xf>
    <xf numFmtId="0" fontId="28" fillId="0" borderId="47" xfId="0" applyFont="1" applyBorder="1" applyAlignment="1">
      <alignment horizontal="left" vertical="center" wrapText="1"/>
    </xf>
    <xf numFmtId="0" fontId="28" fillId="2" borderId="48" xfId="0" applyFont="1" applyFill="1" applyBorder="1" applyAlignment="1">
      <alignment horizontal="left" vertical="center" wrapText="1"/>
    </xf>
    <xf numFmtId="0" fontId="28" fillId="0" borderId="34" xfId="0" applyFont="1" applyBorder="1" applyAlignment="1">
      <alignment horizontal="center"/>
    </xf>
    <xf numFmtId="0" fontId="28" fillId="0" borderId="17" xfId="0" applyFont="1" applyBorder="1" applyAlignment="1">
      <alignment horizontal="justify" vertical="center" wrapText="1"/>
    </xf>
    <xf numFmtId="165" fontId="28" fillId="0" borderId="32" xfId="0" applyNumberFormat="1" applyFont="1" applyBorder="1"/>
    <xf numFmtId="166" fontId="29" fillId="0" borderId="0" xfId="0" applyNumberFormat="1" applyFont="1"/>
    <xf numFmtId="165" fontId="28" fillId="0" borderId="49" xfId="0" applyNumberFormat="1" applyFont="1" applyBorder="1"/>
    <xf numFmtId="0" fontId="28" fillId="0" borderId="15" xfId="0" applyFont="1" applyBorder="1" applyAlignment="1">
      <alignment horizontal="center"/>
    </xf>
    <xf numFmtId="0" fontId="28" fillId="0" borderId="50" xfId="0" applyFont="1" applyBorder="1" applyAlignment="1">
      <alignment horizontal="justify" vertical="center" wrapText="1"/>
    </xf>
    <xf numFmtId="165" fontId="28" fillId="0" borderId="36" xfId="0" applyNumberFormat="1" applyFont="1" applyBorder="1"/>
    <xf numFmtId="166" fontId="29" fillId="0" borderId="36" xfId="0" applyNumberFormat="1" applyFont="1" applyBorder="1"/>
    <xf numFmtId="165" fontId="30" fillId="0" borderId="36" xfId="0" applyNumberFormat="1" applyFont="1" applyBorder="1"/>
    <xf numFmtId="165" fontId="30" fillId="0" borderId="49" xfId="0" applyNumberFormat="1" applyFont="1" applyBorder="1"/>
    <xf numFmtId="165" fontId="28" fillId="0" borderId="33" xfId="0" applyNumberFormat="1" applyFont="1" applyBorder="1"/>
    <xf numFmtId="165" fontId="28" fillId="0" borderId="37" xfId="0" applyNumberFormat="1" applyFont="1" applyBorder="1"/>
    <xf numFmtId="165" fontId="28" fillId="0" borderId="51" xfId="0" applyNumberFormat="1" applyFont="1" applyBorder="1"/>
    <xf numFmtId="0" fontId="28" fillId="0" borderId="19" xfId="0" applyFont="1" applyBorder="1" applyAlignment="1">
      <alignment horizontal="center"/>
    </xf>
    <xf numFmtId="0" fontId="28" fillId="0" borderId="21" xfId="0" applyFont="1" applyBorder="1" applyAlignment="1">
      <alignment horizontal="justify" vertical="center" wrapText="1"/>
    </xf>
    <xf numFmtId="165" fontId="28" fillId="0" borderId="9" xfId="0" applyNumberFormat="1" applyFont="1" applyBorder="1"/>
    <xf numFmtId="165" fontId="28" fillId="0" borderId="43" xfId="0" applyNumberFormat="1" applyFont="1" applyBorder="1"/>
    <xf numFmtId="165" fontId="28" fillId="0" borderId="10" xfId="0" applyNumberFormat="1" applyFont="1" applyBorder="1"/>
    <xf numFmtId="0" fontId="28" fillId="0" borderId="45" xfId="0" applyFont="1" applyBorder="1" applyAlignment="1">
      <alignment horizontal="center"/>
    </xf>
    <xf numFmtId="0" fontId="31" fillId="0" borderId="27" xfId="0" applyFont="1" applyBorder="1" applyAlignment="1">
      <alignment horizontal="justify" vertical="center" wrapText="1"/>
    </xf>
    <xf numFmtId="165" fontId="31" fillId="0" borderId="46" xfId="0" applyNumberFormat="1" applyFont="1" applyBorder="1"/>
    <xf numFmtId="165" fontId="31" fillId="0" borderId="47" xfId="0" applyNumberFormat="1" applyFont="1" applyBorder="1"/>
    <xf numFmtId="165" fontId="31" fillId="0" borderId="48" xfId="0" applyNumberFormat="1" applyFont="1" applyBorder="1"/>
    <xf numFmtId="0" fontId="28" fillId="0" borderId="31" xfId="0" applyFont="1" applyBorder="1" applyAlignment="1">
      <alignment horizontal="center"/>
    </xf>
    <xf numFmtId="0" fontId="31" fillId="0" borderId="32" xfId="0" applyFont="1" applyBorder="1" applyAlignment="1">
      <alignment horizontal="justify" vertical="center" wrapText="1"/>
    </xf>
    <xf numFmtId="165" fontId="31" fillId="0" borderId="32" xfId="0" applyNumberFormat="1" applyFont="1" applyBorder="1"/>
    <xf numFmtId="165" fontId="31" fillId="0" borderId="33" xfId="0" applyNumberFormat="1" applyFont="1" applyBorder="1"/>
    <xf numFmtId="165" fontId="31" fillId="0" borderId="49" xfId="0" applyNumberFormat="1" applyFont="1" applyBorder="1"/>
    <xf numFmtId="0" fontId="28" fillId="0" borderId="35" xfId="0" applyFont="1" applyBorder="1" applyAlignment="1">
      <alignment horizontal="center"/>
    </xf>
    <xf numFmtId="0" fontId="31" fillId="0" borderId="36" xfId="0" applyFont="1" applyBorder="1" applyAlignment="1">
      <alignment horizontal="justify" vertical="center" wrapText="1"/>
    </xf>
    <xf numFmtId="165" fontId="31" fillId="0" borderId="36" xfId="0" applyNumberFormat="1" applyFont="1" applyBorder="1"/>
    <xf numFmtId="165" fontId="31" fillId="0" borderId="37" xfId="0" applyNumberFormat="1" applyFont="1" applyBorder="1"/>
    <xf numFmtId="165" fontId="31" fillId="0" borderId="51" xfId="0" applyNumberFormat="1" applyFont="1" applyBorder="1"/>
    <xf numFmtId="0" fontId="28" fillId="0" borderId="35" xfId="0" applyFont="1" applyBorder="1"/>
    <xf numFmtId="0" fontId="31" fillId="0" borderId="36" xfId="0" applyFont="1" applyBorder="1"/>
    <xf numFmtId="0" fontId="28" fillId="0" borderId="36" xfId="0" applyFont="1" applyBorder="1"/>
    <xf numFmtId="0" fontId="28" fillId="0" borderId="37" xfId="0" applyFont="1" applyBorder="1"/>
    <xf numFmtId="0" fontId="31" fillId="0" borderId="51" xfId="0" applyFont="1" applyFill="1" applyBorder="1"/>
    <xf numFmtId="0" fontId="28" fillId="0" borderId="36" xfId="0" applyFont="1" applyFill="1" applyBorder="1" applyAlignment="1">
      <alignment horizontal="justify" vertical="center" wrapText="1"/>
    </xf>
    <xf numFmtId="0" fontId="28" fillId="0" borderId="51" xfId="0" applyFont="1" applyBorder="1"/>
    <xf numFmtId="0" fontId="28" fillId="0" borderId="42" xfId="0" applyFont="1" applyBorder="1"/>
    <xf numFmtId="0" fontId="28" fillId="0" borderId="9" xfId="0" applyFont="1" applyBorder="1"/>
    <xf numFmtId="0" fontId="28" fillId="0" borderId="43" xfId="0" applyFont="1" applyBorder="1"/>
    <xf numFmtId="0" fontId="28" fillId="0" borderId="10" xfId="0" applyFont="1" applyBorder="1"/>
    <xf numFmtId="0" fontId="28" fillId="0" borderId="0" xfId="0" applyFont="1"/>
    <xf numFmtId="0" fontId="29" fillId="0" borderId="0" xfId="0" applyFont="1"/>
    <xf numFmtId="0" fontId="28" fillId="0" borderId="0" xfId="0" applyFont="1" applyFill="1" applyBorder="1"/>
  </cellXfs>
  <cellStyles count="2">
    <cellStyle name="Įprastas 2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38100</xdr:rowOff>
        </xdr:from>
        <xdr:to>
          <xdr:col>0</xdr:col>
          <xdr:colOff>228600</xdr:colOff>
          <xdr:row>1</xdr:row>
          <xdr:rowOff>238125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73152" tIns="27432" rIns="73152" bIns="27432" anchor="ctr" upright="1"/>
            <a:lstStyle/>
            <a:p>
              <a:pPr algn="ctr" rtl="0">
                <a:defRPr sz="1000"/>
              </a:pPr>
              <a:r>
                <a:rPr lang="lt-LT" sz="1400" b="0" i="0" u="none" strike="noStrike" baseline="0">
                  <a:solidFill>
                    <a:srgbClr val="000000"/>
                  </a:solidFill>
                  <a:latin typeface="Wingdings"/>
                </a:rPr>
                <a:t>ü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276225</xdr:colOff>
          <xdr:row>0</xdr:row>
          <xdr:rowOff>38100</xdr:rowOff>
        </xdr:from>
        <xdr:to>
          <xdr:col>0</xdr:col>
          <xdr:colOff>504825</xdr:colOff>
          <xdr:row>1</xdr:row>
          <xdr:rowOff>238125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22860" rIns="64008" bIns="22860" anchor="ctr" upright="1"/>
            <a:lstStyle/>
            <a:p>
              <a:pPr algn="ctr" rtl="0">
                <a:defRPr sz="1000"/>
              </a:pPr>
              <a:r>
                <a:rPr lang="lt-LT" sz="1200" b="0" i="0" u="none" strike="noStrike" baseline="0">
                  <a:solidFill>
                    <a:srgbClr val="000000"/>
                  </a:solidFill>
                  <a:latin typeface="Wingdings"/>
                </a:rPr>
                <a:t>à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1"/>
  <sheetViews>
    <sheetView workbookViewId="0">
      <selection sqref="A1:H1048576"/>
    </sheetView>
  </sheetViews>
  <sheetFormatPr defaultRowHeight="15" x14ac:dyDescent="0.25"/>
  <cols>
    <col min="1" max="1" width="8" style="3" customWidth="1"/>
    <col min="2" max="2" width="50.7109375" style="3" customWidth="1"/>
    <col min="3" max="3" width="19.140625" style="3" customWidth="1"/>
    <col min="4" max="6" width="18.140625" style="3" customWidth="1"/>
    <col min="7" max="7" width="20" style="3" customWidth="1"/>
    <col min="8" max="8" width="18.140625" style="3" customWidth="1"/>
  </cols>
  <sheetData>
    <row r="1" spans="1:8" ht="15.75" x14ac:dyDescent="0.25">
      <c r="A1" s="1"/>
      <c r="B1" s="2"/>
      <c r="C1" s="2"/>
      <c r="D1" s="2"/>
      <c r="E1" s="2"/>
      <c r="F1" s="2"/>
      <c r="G1" s="93" t="s">
        <v>0</v>
      </c>
      <c r="H1" s="93"/>
    </row>
    <row r="2" spans="1:8" ht="15.75" x14ac:dyDescent="0.25">
      <c r="B2" s="90" t="s">
        <v>1</v>
      </c>
      <c r="C2" s="90"/>
      <c r="D2" s="90"/>
      <c r="G2" s="4"/>
      <c r="H2" s="4"/>
    </row>
    <row r="3" spans="1:8" ht="15.75" x14ac:dyDescent="0.25">
      <c r="B3" s="91"/>
      <c r="C3" s="91"/>
      <c r="D3" s="91"/>
      <c r="G3" s="4"/>
      <c r="H3" s="4"/>
    </row>
    <row r="4" spans="1:8" ht="15.75" x14ac:dyDescent="0.25">
      <c r="A4" s="5"/>
      <c r="B4" s="5" t="s">
        <v>2</v>
      </c>
      <c r="C4" s="5"/>
      <c r="D4" s="5"/>
    </row>
    <row r="6" spans="1:8" ht="15.75" thickBot="1" x14ac:dyDescent="0.3">
      <c r="A6" s="6"/>
    </row>
    <row r="7" spans="1:8" ht="15.75" x14ac:dyDescent="0.25">
      <c r="A7" s="94" t="s">
        <v>3</v>
      </c>
      <c r="B7" s="96" t="s">
        <v>4</v>
      </c>
      <c r="C7" s="98" t="s">
        <v>5</v>
      </c>
      <c r="D7" s="100" t="s">
        <v>6</v>
      </c>
      <c r="E7" s="100"/>
      <c r="F7" s="100"/>
      <c r="G7" s="100"/>
      <c r="H7" s="101"/>
    </row>
    <row r="8" spans="1:8" ht="32.25" thickBot="1" x14ac:dyDescent="0.3">
      <c r="A8" s="95"/>
      <c r="B8" s="97"/>
      <c r="C8" s="99"/>
      <c r="D8" s="7" t="s">
        <v>7</v>
      </c>
      <c r="E8" s="8" t="s">
        <v>8</v>
      </c>
      <c r="F8" s="8" t="s">
        <v>9</v>
      </c>
      <c r="G8" s="8" t="s">
        <v>10</v>
      </c>
      <c r="H8" s="9" t="s">
        <v>11</v>
      </c>
    </row>
    <row r="9" spans="1:8" ht="15.75" x14ac:dyDescent="0.25">
      <c r="A9" s="10">
        <v>1</v>
      </c>
      <c r="B9" s="11" t="s">
        <v>12</v>
      </c>
      <c r="C9" s="12">
        <v>4869.9489999999996</v>
      </c>
      <c r="D9" s="13">
        <v>585.4</v>
      </c>
      <c r="E9" s="13">
        <v>4201.5810000000001</v>
      </c>
      <c r="F9" s="13">
        <v>0</v>
      </c>
      <c r="G9" s="13">
        <v>0</v>
      </c>
      <c r="H9" s="14">
        <v>82.968999999999994</v>
      </c>
    </row>
    <row r="10" spans="1:8" ht="15.75" x14ac:dyDescent="0.25">
      <c r="A10" s="15">
        <v>2</v>
      </c>
      <c r="B10" s="16" t="s">
        <v>13</v>
      </c>
      <c r="C10" s="17">
        <v>0</v>
      </c>
      <c r="D10" s="18">
        <v>0</v>
      </c>
      <c r="E10" s="18">
        <v>0</v>
      </c>
      <c r="F10" s="18">
        <v>0</v>
      </c>
      <c r="G10" s="18">
        <v>0</v>
      </c>
      <c r="H10" s="19">
        <v>0</v>
      </c>
    </row>
    <row r="11" spans="1:8" ht="15.75" x14ac:dyDescent="0.25">
      <c r="A11" s="15">
        <v>3</v>
      </c>
      <c r="B11" s="16" t="s">
        <v>14</v>
      </c>
      <c r="C11" s="17">
        <v>0</v>
      </c>
      <c r="D11" s="18">
        <v>0</v>
      </c>
      <c r="E11" s="18">
        <v>0</v>
      </c>
      <c r="F11" s="18">
        <v>0</v>
      </c>
      <c r="G11" s="18">
        <v>0</v>
      </c>
      <c r="H11" s="19">
        <v>0</v>
      </c>
    </row>
    <row r="12" spans="1:8" ht="15.75" x14ac:dyDescent="0.25">
      <c r="A12" s="15">
        <v>4</v>
      </c>
      <c r="B12" s="16" t="s">
        <v>15</v>
      </c>
      <c r="C12" s="17">
        <v>0</v>
      </c>
      <c r="D12" s="18">
        <v>0</v>
      </c>
      <c r="E12" s="18">
        <v>0</v>
      </c>
      <c r="F12" s="18">
        <v>0</v>
      </c>
      <c r="G12" s="18">
        <v>0</v>
      </c>
      <c r="H12" s="19">
        <v>0</v>
      </c>
    </row>
    <row r="13" spans="1:8" ht="15.75" x14ac:dyDescent="0.25">
      <c r="A13" s="15">
        <v>5</v>
      </c>
      <c r="B13" s="20"/>
      <c r="C13" s="17">
        <v>0</v>
      </c>
      <c r="D13" s="18">
        <v>0</v>
      </c>
      <c r="E13" s="18">
        <v>0</v>
      </c>
      <c r="F13" s="18">
        <v>0</v>
      </c>
      <c r="G13" s="18">
        <v>0</v>
      </c>
      <c r="H13" s="19">
        <v>0</v>
      </c>
    </row>
    <row r="14" spans="1:8" ht="15.75" x14ac:dyDescent="0.25">
      <c r="A14" s="15">
        <v>6</v>
      </c>
      <c r="B14" s="20"/>
      <c r="C14" s="17">
        <v>0</v>
      </c>
      <c r="D14" s="18">
        <v>0</v>
      </c>
      <c r="E14" s="18">
        <v>0</v>
      </c>
      <c r="F14" s="18">
        <v>0</v>
      </c>
      <c r="G14" s="18">
        <v>0</v>
      </c>
      <c r="H14" s="19">
        <v>0</v>
      </c>
    </row>
    <row r="15" spans="1:8" ht="16.5" thickBot="1" x14ac:dyDescent="0.3">
      <c r="A15" s="21">
        <v>7</v>
      </c>
      <c r="B15" s="22"/>
      <c r="C15" s="23">
        <v>0</v>
      </c>
      <c r="D15" s="24">
        <v>0</v>
      </c>
      <c r="E15" s="24">
        <v>0</v>
      </c>
      <c r="F15" s="24">
        <v>0</v>
      </c>
      <c r="G15" s="24">
        <v>0</v>
      </c>
      <c r="H15" s="25">
        <v>0</v>
      </c>
    </row>
    <row r="16" spans="1:8" ht="19.5" thickBot="1" x14ac:dyDescent="0.35">
      <c r="A16" s="26"/>
      <c r="B16" s="27" t="s">
        <v>16</v>
      </c>
      <c r="C16" s="28">
        <v>4869.9489999999996</v>
      </c>
      <c r="D16" s="29">
        <v>585.4</v>
      </c>
      <c r="E16" s="29">
        <v>4201.5810000000001</v>
      </c>
      <c r="F16" s="29">
        <v>0</v>
      </c>
      <c r="G16" s="29">
        <v>0</v>
      </c>
      <c r="H16" s="30">
        <v>82.968999999999994</v>
      </c>
    </row>
    <row r="17" spans="1:8" ht="19.5" thickBot="1" x14ac:dyDescent="0.35">
      <c r="A17" s="87" t="s">
        <v>17</v>
      </c>
      <c r="B17" s="88"/>
      <c r="C17" s="31">
        <v>1455.5519999999999</v>
      </c>
      <c r="D17" s="32">
        <v>1.548</v>
      </c>
      <c r="E17" s="32">
        <v>1357.559</v>
      </c>
      <c r="F17" s="32">
        <v>16.594999999999999</v>
      </c>
      <c r="G17" s="32">
        <v>0</v>
      </c>
      <c r="H17" s="33">
        <v>79.849999999999994</v>
      </c>
    </row>
    <row r="18" spans="1:8" ht="15.75" x14ac:dyDescent="0.25">
      <c r="A18" s="34"/>
      <c r="B18" s="34"/>
      <c r="C18" s="35"/>
      <c r="D18" s="36"/>
      <c r="E18" s="36"/>
      <c r="F18" s="36"/>
      <c r="G18" s="36"/>
      <c r="H18" s="36"/>
    </row>
    <row r="20" spans="1:8" x14ac:dyDescent="0.25">
      <c r="A20" s="37"/>
      <c r="B20" s="38" t="s">
        <v>18</v>
      </c>
    </row>
    <row r="21" spans="1:8" x14ac:dyDescent="0.25">
      <c r="A21" s="37"/>
      <c r="B21" s="38"/>
    </row>
    <row r="22" spans="1:8" x14ac:dyDescent="0.25">
      <c r="A22" s="37"/>
      <c r="B22" s="38"/>
    </row>
    <row r="23" spans="1:8" ht="15.75" x14ac:dyDescent="0.25">
      <c r="A23" s="39"/>
      <c r="B23" s="89"/>
      <c r="C23" s="89"/>
      <c r="D23" s="89"/>
      <c r="E23" s="39"/>
      <c r="F23" s="39"/>
      <c r="G23" s="39"/>
      <c r="H23" s="40"/>
    </row>
    <row r="24" spans="1:8" ht="15.75" x14ac:dyDescent="0.25">
      <c r="A24" s="90" t="s">
        <v>19</v>
      </c>
      <c r="B24" s="90"/>
      <c r="C24" s="41"/>
      <c r="D24" s="42"/>
      <c r="E24" s="43"/>
      <c r="F24" s="90" t="s">
        <v>20</v>
      </c>
      <c r="G24" s="90"/>
      <c r="H24" s="90"/>
    </row>
    <row r="25" spans="1:8" ht="15.75" x14ac:dyDescent="0.25">
      <c r="A25" s="91" t="s">
        <v>21</v>
      </c>
      <c r="B25" s="91"/>
      <c r="C25" s="41"/>
      <c r="D25" s="41" t="s">
        <v>22</v>
      </c>
      <c r="E25" s="43"/>
      <c r="F25" s="92" t="s">
        <v>23</v>
      </c>
      <c r="G25" s="92"/>
      <c r="H25" s="92"/>
    </row>
    <row r="26" spans="1:8" x14ac:dyDescent="0.25">
      <c r="A26" s="44"/>
      <c r="B26" s="44"/>
      <c r="C26" s="44"/>
      <c r="D26" s="44"/>
      <c r="E26" s="44"/>
      <c r="F26" s="44"/>
      <c r="G26" s="44"/>
      <c r="H26" s="40"/>
    </row>
    <row r="27" spans="1:8" x14ac:dyDescent="0.25">
      <c r="B27" s="37"/>
    </row>
    <row r="28" spans="1:8" x14ac:dyDescent="0.25">
      <c r="B28" s="45"/>
    </row>
    <row r="29" spans="1:8" x14ac:dyDescent="0.25">
      <c r="B29" s="37"/>
    </row>
    <row r="30" spans="1:8" x14ac:dyDescent="0.25">
      <c r="B30" s="37"/>
    </row>
    <row r="31" spans="1:8" x14ac:dyDescent="0.25">
      <c r="B31" s="37"/>
    </row>
  </sheetData>
  <mergeCells count="13">
    <mergeCell ref="G1:H1"/>
    <mergeCell ref="B2:D2"/>
    <mergeCell ref="B3:D3"/>
    <mergeCell ref="A7:A8"/>
    <mergeCell ref="B7:B8"/>
    <mergeCell ref="C7:C8"/>
    <mergeCell ref="D7:H7"/>
    <mergeCell ref="A17:B17"/>
    <mergeCell ref="B23:D23"/>
    <mergeCell ref="A24:B24"/>
    <mergeCell ref="F24:H24"/>
    <mergeCell ref="A25:B25"/>
    <mergeCell ref="F25:H25"/>
  </mergeCells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0</xdr:col>
                    <xdr:colOff>0</xdr:colOff>
                    <xdr:row>0</xdr:row>
                    <xdr:rowOff>38100</xdr:rowOff>
                  </from>
                  <to>
                    <xdr:col>0</xdr:col>
                    <xdr:colOff>228600</xdr:colOff>
                    <xdr:row>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>
                <anchor moveWithCells="1" sizeWithCells="1">
                  <from>
                    <xdr:col>0</xdr:col>
                    <xdr:colOff>276225</xdr:colOff>
                    <xdr:row>0</xdr:row>
                    <xdr:rowOff>38100</xdr:rowOff>
                  </from>
                  <to>
                    <xdr:col>0</xdr:col>
                    <xdr:colOff>504825</xdr:colOff>
                    <xdr:row>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0" workbookViewId="0">
      <selection activeCell="I12" sqref="I12"/>
    </sheetView>
  </sheetViews>
  <sheetFormatPr defaultRowHeight="15" x14ac:dyDescent="0.25"/>
  <cols>
    <col min="2" max="2" width="38.5703125" customWidth="1"/>
    <col min="3" max="3" width="13.140625" customWidth="1"/>
    <col min="4" max="4" width="16" customWidth="1"/>
    <col min="5" max="5" width="17.5703125" customWidth="1"/>
    <col min="6" max="6" width="16.85546875" customWidth="1"/>
    <col min="7" max="7" width="12" customWidth="1"/>
    <col min="8" max="8" width="15.42578125" customWidth="1"/>
  </cols>
  <sheetData>
    <row r="1" spans="1:8" ht="18.75" x14ac:dyDescent="0.3">
      <c r="A1" s="102" t="s">
        <v>48</v>
      </c>
      <c r="B1" s="102" t="s">
        <v>49</v>
      </c>
      <c r="C1" s="102"/>
      <c r="D1" s="102"/>
      <c r="E1" s="102"/>
      <c r="F1" s="102"/>
      <c r="G1" s="102"/>
      <c r="H1" s="102"/>
    </row>
    <row r="2" spans="1:8" ht="18.75" x14ac:dyDescent="0.3">
      <c r="A2" s="103" t="s">
        <v>50</v>
      </c>
      <c r="B2" s="103"/>
      <c r="C2" s="103"/>
      <c r="D2" s="103"/>
      <c r="E2" s="103"/>
      <c r="F2" s="103"/>
      <c r="G2" s="103"/>
      <c r="H2" s="103"/>
    </row>
    <row r="3" spans="1:8" ht="15.75" thickBot="1" x14ac:dyDescent="0.3">
      <c r="F3" s="104" t="s">
        <v>51</v>
      </c>
      <c r="G3" s="104"/>
    </row>
    <row r="4" spans="1:8" ht="63.75" thickBot="1" x14ac:dyDescent="0.3">
      <c r="A4" s="105" t="s">
        <v>3</v>
      </c>
      <c r="B4" s="106" t="s">
        <v>52</v>
      </c>
      <c r="C4" s="107" t="s">
        <v>53</v>
      </c>
      <c r="D4" s="108" t="s">
        <v>54</v>
      </c>
      <c r="E4" s="108" t="s">
        <v>55</v>
      </c>
      <c r="F4" s="109" t="s">
        <v>56</v>
      </c>
      <c r="G4" s="110" t="s">
        <v>57</v>
      </c>
      <c r="H4" s="111" t="s">
        <v>58</v>
      </c>
    </row>
    <row r="5" spans="1:8" ht="15.75" x14ac:dyDescent="0.25">
      <c r="A5" s="112">
        <v>1</v>
      </c>
      <c r="B5" s="113" t="s">
        <v>59</v>
      </c>
      <c r="C5" s="113"/>
      <c r="D5" s="114">
        <v>73068</v>
      </c>
      <c r="E5" s="114">
        <v>19707</v>
      </c>
      <c r="F5" s="114"/>
      <c r="G5" s="115">
        <v>0.11</v>
      </c>
      <c r="H5" s="116">
        <f>D5+E5+F5</f>
        <v>92775</v>
      </c>
    </row>
    <row r="6" spans="1:8" ht="15.75" x14ac:dyDescent="0.25">
      <c r="A6" s="117" t="s">
        <v>60</v>
      </c>
      <c r="B6" s="118" t="s">
        <v>43</v>
      </c>
      <c r="C6" s="118"/>
      <c r="D6" s="119">
        <v>16414</v>
      </c>
      <c r="E6" s="119">
        <v>8141</v>
      </c>
      <c r="F6" s="119">
        <v>18435</v>
      </c>
      <c r="G6" s="120">
        <v>4.9000000000000002E-2</v>
      </c>
      <c r="H6" s="116">
        <f t="shared" ref="H6:H19" si="0">D6+E6+F6</f>
        <v>42990</v>
      </c>
    </row>
    <row r="7" spans="1:8" ht="15.75" x14ac:dyDescent="0.25">
      <c r="A7" s="117" t="s">
        <v>61</v>
      </c>
      <c r="B7" s="118" t="s">
        <v>62</v>
      </c>
      <c r="C7" s="118"/>
      <c r="D7" s="119">
        <v>81746</v>
      </c>
      <c r="E7" s="119">
        <v>82517</v>
      </c>
      <c r="F7" s="119">
        <v>0</v>
      </c>
      <c r="G7" s="120">
        <v>0.19</v>
      </c>
      <c r="H7" s="116">
        <f t="shared" si="0"/>
        <v>164263</v>
      </c>
    </row>
    <row r="8" spans="1:8" ht="15.75" x14ac:dyDescent="0.25">
      <c r="A8" s="117" t="s">
        <v>63</v>
      </c>
      <c r="B8" s="118" t="s">
        <v>64</v>
      </c>
      <c r="C8" s="118"/>
      <c r="D8" s="119">
        <v>3368</v>
      </c>
      <c r="E8" s="119"/>
      <c r="F8" s="119">
        <v>5686</v>
      </c>
      <c r="G8" s="120">
        <v>0.01</v>
      </c>
      <c r="H8" s="116">
        <f t="shared" si="0"/>
        <v>9054</v>
      </c>
    </row>
    <row r="9" spans="1:8" ht="15.75" x14ac:dyDescent="0.25">
      <c r="A9" s="117" t="s">
        <v>65</v>
      </c>
      <c r="B9" s="118" t="s">
        <v>66</v>
      </c>
      <c r="C9" s="118"/>
      <c r="D9" s="119">
        <v>10453</v>
      </c>
      <c r="E9" s="119"/>
      <c r="F9" s="119"/>
      <c r="G9" s="120">
        <v>1.2E-2</v>
      </c>
      <c r="H9" s="116">
        <f t="shared" si="0"/>
        <v>10453</v>
      </c>
    </row>
    <row r="10" spans="1:8" ht="15.75" x14ac:dyDescent="0.25">
      <c r="A10" s="117" t="s">
        <v>67</v>
      </c>
      <c r="B10" s="118" t="s">
        <v>68</v>
      </c>
      <c r="C10" s="118"/>
      <c r="D10" s="119">
        <v>178657</v>
      </c>
      <c r="E10" s="119">
        <v>556458</v>
      </c>
      <c r="F10" s="119">
        <v>5629</v>
      </c>
      <c r="G10" s="120">
        <v>0.85</v>
      </c>
      <c r="H10" s="116">
        <f t="shared" si="0"/>
        <v>740744</v>
      </c>
    </row>
    <row r="11" spans="1:8" ht="31.5" x14ac:dyDescent="0.25">
      <c r="A11" s="117"/>
      <c r="B11" s="118" t="s">
        <v>69</v>
      </c>
      <c r="C11" s="118"/>
      <c r="D11" s="119">
        <v>-136819</v>
      </c>
      <c r="E11" s="119">
        <v>-419450</v>
      </c>
      <c r="F11" s="119">
        <v>-4299</v>
      </c>
      <c r="G11" s="120">
        <v>-0.64</v>
      </c>
      <c r="H11" s="116">
        <f t="shared" si="0"/>
        <v>-560568</v>
      </c>
    </row>
    <row r="12" spans="1:8" ht="31.5" x14ac:dyDescent="0.25">
      <c r="A12" s="117" t="s">
        <v>70</v>
      </c>
      <c r="B12" s="118" t="s">
        <v>71</v>
      </c>
      <c r="C12" s="118"/>
      <c r="D12" s="119">
        <v>24751</v>
      </c>
      <c r="E12" s="119">
        <v>20978</v>
      </c>
      <c r="F12" s="119"/>
      <c r="G12" s="120">
        <v>5.1999999999999998E-2</v>
      </c>
      <c r="H12" s="116">
        <f t="shared" si="0"/>
        <v>45729</v>
      </c>
    </row>
    <row r="13" spans="1:8" ht="15.75" x14ac:dyDescent="0.25">
      <c r="A13" s="117" t="s">
        <v>72</v>
      </c>
      <c r="B13" s="118" t="s">
        <v>73</v>
      </c>
      <c r="C13" s="118"/>
      <c r="D13" s="119">
        <v>106322</v>
      </c>
      <c r="E13" s="119">
        <v>56351</v>
      </c>
      <c r="F13" s="119">
        <v>28656</v>
      </c>
      <c r="G13" s="120">
        <v>0.219</v>
      </c>
      <c r="H13" s="116">
        <f t="shared" si="0"/>
        <v>191329</v>
      </c>
    </row>
    <row r="14" spans="1:8" ht="15.75" x14ac:dyDescent="0.25">
      <c r="A14" s="117"/>
      <c r="B14" s="118" t="s">
        <v>39</v>
      </c>
      <c r="C14" s="118"/>
      <c r="D14" s="119">
        <v>32879</v>
      </c>
      <c r="E14" s="119">
        <v>17419</v>
      </c>
      <c r="F14" s="119">
        <v>8810</v>
      </c>
      <c r="G14" s="120">
        <v>6.8000000000000005E-2</v>
      </c>
      <c r="H14" s="116">
        <f t="shared" si="0"/>
        <v>59108</v>
      </c>
    </row>
    <row r="15" spans="1:8" ht="15.75" x14ac:dyDescent="0.25">
      <c r="A15" s="117"/>
      <c r="B15" s="118"/>
      <c r="C15" s="118"/>
      <c r="D15" s="121">
        <f>SUM(D5:D14)</f>
        <v>390839</v>
      </c>
      <c r="E15" s="121">
        <f>SUM(E5:E14)</f>
        <v>342121</v>
      </c>
      <c r="F15" s="121">
        <f>SUM(F5:F14)</f>
        <v>62917</v>
      </c>
      <c r="G15" s="120">
        <v>0.91300000000000003</v>
      </c>
      <c r="H15" s="122">
        <f>SUM(H5:H14)</f>
        <v>795877</v>
      </c>
    </row>
    <row r="16" spans="1:8" ht="15.75" x14ac:dyDescent="0.25">
      <c r="A16" s="117" t="s">
        <v>74</v>
      </c>
      <c r="B16" s="118" t="s">
        <v>75</v>
      </c>
      <c r="C16" s="118"/>
      <c r="D16" s="119">
        <v>5970</v>
      </c>
      <c r="E16" s="119">
        <v>4520</v>
      </c>
      <c r="F16" s="119"/>
      <c r="G16" s="120">
        <v>1.2E-2</v>
      </c>
      <c r="H16" s="116">
        <f t="shared" si="0"/>
        <v>10490</v>
      </c>
    </row>
    <row r="17" spans="1:8" ht="15.75" x14ac:dyDescent="0.25">
      <c r="A17" s="117" t="s">
        <v>76</v>
      </c>
      <c r="B17" s="118" t="s">
        <v>77</v>
      </c>
      <c r="C17" s="118"/>
      <c r="D17" s="119"/>
      <c r="E17" s="119"/>
      <c r="F17" s="119"/>
      <c r="G17" s="120"/>
      <c r="H17" s="116">
        <f t="shared" si="0"/>
        <v>0</v>
      </c>
    </row>
    <row r="18" spans="1:8" ht="15.75" x14ac:dyDescent="0.25">
      <c r="A18" s="117" t="s">
        <v>78</v>
      </c>
      <c r="B18" s="118" t="s">
        <v>79</v>
      </c>
      <c r="C18" s="118"/>
      <c r="D18" s="119">
        <v>32210</v>
      </c>
      <c r="E18" s="119">
        <v>22600</v>
      </c>
      <c r="F18" s="119">
        <v>10000</v>
      </c>
      <c r="G18" s="120">
        <v>7.3999999999999996E-2</v>
      </c>
      <c r="H18" s="116">
        <f t="shared" si="0"/>
        <v>64810</v>
      </c>
    </row>
    <row r="19" spans="1:8" ht="15.75" x14ac:dyDescent="0.25">
      <c r="A19" s="117" t="s">
        <v>80</v>
      </c>
      <c r="B19" s="118" t="s">
        <v>81</v>
      </c>
      <c r="C19" s="118"/>
      <c r="D19" s="119"/>
      <c r="E19" s="119"/>
      <c r="F19" s="119"/>
      <c r="G19" s="123"/>
      <c r="H19" s="116">
        <f t="shared" si="0"/>
        <v>0</v>
      </c>
    </row>
    <row r="20" spans="1:8" ht="15.75" x14ac:dyDescent="0.25">
      <c r="A20" s="117" t="s">
        <v>82</v>
      </c>
      <c r="B20" s="118" t="s">
        <v>83</v>
      </c>
      <c r="C20" s="118"/>
      <c r="D20" s="119"/>
      <c r="E20" s="119"/>
      <c r="F20" s="119"/>
      <c r="G20" s="124"/>
      <c r="H20" s="125"/>
    </row>
    <row r="21" spans="1:8" ht="16.5" thickBot="1" x14ac:dyDescent="0.3">
      <c r="A21" s="126" t="s">
        <v>84</v>
      </c>
      <c r="B21" s="127" t="s">
        <v>85</v>
      </c>
      <c r="C21" s="127"/>
      <c r="D21" s="128"/>
      <c r="E21" s="128"/>
      <c r="F21" s="128"/>
      <c r="G21" s="129"/>
      <c r="H21" s="130"/>
    </row>
    <row r="22" spans="1:8" ht="16.5" thickBot="1" x14ac:dyDescent="0.3">
      <c r="A22" s="131" t="s">
        <v>86</v>
      </c>
      <c r="B22" s="132" t="s">
        <v>87</v>
      </c>
      <c r="C22" s="132"/>
      <c r="D22" s="133">
        <f>D15+D16+D18+D20</f>
        <v>429019</v>
      </c>
      <c r="E22" s="133">
        <f>E15+E16+E18+E20</f>
        <v>369241</v>
      </c>
      <c r="F22" s="133">
        <f>F15+F16+F18+F20</f>
        <v>72917</v>
      </c>
      <c r="G22" s="134"/>
      <c r="H22" s="135">
        <f>H15+H16+H18+H20</f>
        <v>871177</v>
      </c>
    </row>
    <row r="23" spans="1:8" ht="15.75" x14ac:dyDescent="0.25">
      <c r="A23" s="136"/>
      <c r="B23" s="137"/>
      <c r="C23" s="137"/>
      <c r="D23" s="138"/>
      <c r="E23" s="138"/>
      <c r="F23" s="138"/>
      <c r="G23" s="139"/>
      <c r="H23" s="140"/>
    </row>
    <row r="24" spans="1:8" ht="15.75" x14ac:dyDescent="0.25">
      <c r="A24" s="141"/>
      <c r="B24" s="142" t="s">
        <v>88</v>
      </c>
      <c r="C24" s="142">
        <v>49574</v>
      </c>
      <c r="D24" s="143">
        <v>298570</v>
      </c>
      <c r="E24" s="143">
        <v>156398</v>
      </c>
      <c r="F24" s="143">
        <v>85438</v>
      </c>
      <c r="G24" s="144"/>
      <c r="H24" s="145">
        <f>SUM(C24:F24)</f>
        <v>589980</v>
      </c>
    </row>
    <row r="25" spans="1:8" ht="15.75" x14ac:dyDescent="0.25">
      <c r="A25" s="146"/>
      <c r="B25" s="147" t="s">
        <v>89</v>
      </c>
      <c r="C25" s="148"/>
      <c r="D25" s="148"/>
      <c r="E25" s="148"/>
      <c r="F25" s="148"/>
      <c r="G25" s="149"/>
      <c r="H25" s="150">
        <v>-281197</v>
      </c>
    </row>
    <row r="26" spans="1:8" ht="15.75" x14ac:dyDescent="0.25">
      <c r="A26" s="146"/>
      <c r="B26" s="151" t="s">
        <v>90</v>
      </c>
      <c r="C26" s="151"/>
      <c r="D26" s="148"/>
      <c r="E26" s="148"/>
      <c r="F26" s="148"/>
      <c r="G26" s="149"/>
      <c r="H26" s="152">
        <v>755.2</v>
      </c>
    </row>
    <row r="27" spans="1:8" ht="15.75" x14ac:dyDescent="0.25">
      <c r="A27" s="146"/>
      <c r="B27" s="148" t="s">
        <v>91</v>
      </c>
      <c r="C27" s="148"/>
      <c r="D27" s="148"/>
      <c r="E27" s="148"/>
      <c r="F27" s="148"/>
      <c r="G27" s="149"/>
      <c r="H27" s="152">
        <v>409.2</v>
      </c>
    </row>
    <row r="28" spans="1:8" ht="16.5" thickBot="1" x14ac:dyDescent="0.3">
      <c r="A28" s="153"/>
      <c r="B28" s="154" t="s">
        <v>92</v>
      </c>
      <c r="C28" s="154"/>
      <c r="D28" s="154"/>
      <c r="E28" s="154"/>
      <c r="F28" s="154"/>
      <c r="G28" s="155"/>
      <c r="H28" s="156">
        <v>254.6</v>
      </c>
    </row>
    <row r="29" spans="1:8" ht="15.75" x14ac:dyDescent="0.25">
      <c r="A29" s="157"/>
      <c r="B29" s="157"/>
      <c r="C29" s="157"/>
      <c r="D29" s="157"/>
      <c r="E29" s="157"/>
      <c r="F29" s="157"/>
      <c r="G29" s="157"/>
      <c r="H29" s="157"/>
    </row>
    <row r="30" spans="1:8" ht="15.75" x14ac:dyDescent="0.25">
      <c r="A30" s="158"/>
      <c r="B30" s="159" t="s">
        <v>93</v>
      </c>
      <c r="C30" s="158"/>
      <c r="D30" s="158"/>
      <c r="E30" s="158"/>
      <c r="F30" s="158"/>
      <c r="G30" s="158"/>
      <c r="H30" s="158"/>
    </row>
    <row r="31" spans="1:8" x14ac:dyDescent="0.25">
      <c r="A31" s="158"/>
      <c r="B31" s="158"/>
      <c r="C31" s="158"/>
      <c r="D31" s="158"/>
      <c r="E31" s="158"/>
      <c r="F31" s="158"/>
      <c r="G31" s="158"/>
      <c r="H31" s="158"/>
    </row>
  </sheetData>
  <mergeCells count="1">
    <mergeCell ref="A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F26" sqref="F26"/>
    </sheetView>
  </sheetViews>
  <sheetFormatPr defaultRowHeight="15" x14ac:dyDescent="0.25"/>
  <cols>
    <col min="1" max="1" width="18.5703125" customWidth="1"/>
    <col min="2" max="3" width="11.85546875" customWidth="1"/>
    <col min="4" max="4" width="10.85546875" customWidth="1"/>
    <col min="5" max="5" width="14.28515625" customWidth="1"/>
    <col min="6" max="7" width="10.7109375" customWidth="1"/>
    <col min="8" max="8" width="12.140625" customWidth="1"/>
    <col min="9" max="9" width="14.140625" customWidth="1"/>
    <col min="10" max="10" width="16.140625" customWidth="1"/>
    <col min="11" max="11" width="16.85546875" customWidth="1"/>
  </cols>
  <sheetData>
    <row r="1" spans="1:11" ht="15.75" x14ac:dyDescent="0.25">
      <c r="A1" s="46"/>
      <c r="B1" s="47" t="s">
        <v>24</v>
      </c>
      <c r="C1" s="46"/>
      <c r="D1" s="46"/>
      <c r="E1" s="46"/>
      <c r="F1" s="46"/>
      <c r="G1" s="48" t="s">
        <v>25</v>
      </c>
      <c r="H1" s="46"/>
      <c r="I1" s="46"/>
      <c r="J1" s="46"/>
      <c r="K1" s="46"/>
    </row>
    <row r="2" spans="1:11" ht="15.75" thickBot="1" x14ac:dyDescent="0.3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5.75" thickBot="1" x14ac:dyDescent="0.3">
      <c r="A3" s="49"/>
      <c r="B3" s="50"/>
      <c r="C3" s="51" t="s">
        <v>26</v>
      </c>
      <c r="D3" s="52"/>
      <c r="E3" s="53"/>
      <c r="F3" s="50"/>
      <c r="G3" s="51" t="s">
        <v>27</v>
      </c>
      <c r="H3" s="52"/>
      <c r="I3" s="53"/>
      <c r="J3" s="53"/>
      <c r="K3" s="53"/>
    </row>
    <row r="4" spans="1:11" ht="15.75" x14ac:dyDescent="0.25">
      <c r="A4" s="54"/>
      <c r="B4" s="55" t="s">
        <v>28</v>
      </c>
      <c r="C4" s="56" t="s">
        <v>29</v>
      </c>
      <c r="D4" s="57" t="s">
        <v>30</v>
      </c>
      <c r="E4" s="58" t="s">
        <v>31</v>
      </c>
      <c r="F4" s="55" t="s">
        <v>32</v>
      </c>
      <c r="G4" s="56" t="s">
        <v>33</v>
      </c>
      <c r="H4" s="57" t="s">
        <v>34</v>
      </c>
      <c r="I4" s="58" t="s">
        <v>35</v>
      </c>
      <c r="J4" s="59" t="s">
        <v>36</v>
      </c>
      <c r="K4" s="60" t="s">
        <v>37</v>
      </c>
    </row>
    <row r="5" spans="1:11" ht="15.75" x14ac:dyDescent="0.25">
      <c r="A5" s="54"/>
      <c r="B5" s="61"/>
      <c r="C5" s="62"/>
      <c r="D5" s="63"/>
      <c r="E5" s="64"/>
      <c r="F5" s="61"/>
      <c r="G5" s="62"/>
      <c r="H5" s="63"/>
      <c r="I5" s="64"/>
      <c r="J5" s="65"/>
      <c r="K5" s="65"/>
    </row>
    <row r="6" spans="1:11" ht="15.75" x14ac:dyDescent="0.25">
      <c r="A6" s="54" t="s">
        <v>38</v>
      </c>
      <c r="B6" s="61">
        <v>37858</v>
      </c>
      <c r="C6" s="62">
        <v>47711</v>
      </c>
      <c r="D6" s="63">
        <v>12641</v>
      </c>
      <c r="E6" s="64">
        <f t="shared" ref="E6:E15" si="0">SUM(B6:D6)</f>
        <v>98210</v>
      </c>
      <c r="F6" s="61">
        <v>25029</v>
      </c>
      <c r="G6" s="62">
        <v>26996</v>
      </c>
      <c r="H6" s="63">
        <v>4326</v>
      </c>
      <c r="I6" s="64">
        <f>SUM(F6:H6)</f>
        <v>56351</v>
      </c>
      <c r="J6" s="65">
        <v>8112</v>
      </c>
      <c r="K6" s="65">
        <v>28656</v>
      </c>
    </row>
    <row r="7" spans="1:11" ht="15.75" x14ac:dyDescent="0.25">
      <c r="A7" s="54" t="s">
        <v>39</v>
      </c>
      <c r="B7" s="61">
        <v>11699</v>
      </c>
      <c r="C7" s="62">
        <v>14766</v>
      </c>
      <c r="D7" s="63">
        <v>3901</v>
      </c>
      <c r="E7" s="64">
        <f t="shared" si="0"/>
        <v>30366</v>
      </c>
      <c r="F7" s="61">
        <v>7753</v>
      </c>
      <c r="G7" s="62">
        <v>8354</v>
      </c>
      <c r="H7" s="63">
        <v>1312</v>
      </c>
      <c r="I7" s="64">
        <f>SUM(F7:H7)</f>
        <v>17419</v>
      </c>
      <c r="J7" s="65">
        <v>2513</v>
      </c>
      <c r="K7" s="65">
        <v>8810</v>
      </c>
    </row>
    <row r="8" spans="1:11" ht="15.75" x14ac:dyDescent="0.25">
      <c r="A8" s="54" t="s">
        <v>40</v>
      </c>
      <c r="B8" s="61">
        <v>1202</v>
      </c>
      <c r="C8" s="62">
        <v>2074</v>
      </c>
      <c r="D8" s="63">
        <v>92</v>
      </c>
      <c r="E8" s="64">
        <f t="shared" si="0"/>
        <v>3368</v>
      </c>
      <c r="F8" s="61"/>
      <c r="G8" s="62"/>
      <c r="H8" s="63"/>
      <c r="I8" s="64"/>
      <c r="J8" s="65"/>
      <c r="K8" s="65">
        <v>5686</v>
      </c>
    </row>
    <row r="9" spans="1:11" ht="15.75" x14ac:dyDescent="0.25">
      <c r="A9" s="54" t="s">
        <v>41</v>
      </c>
      <c r="B9" s="61">
        <v>6765</v>
      </c>
      <c r="C9" s="62">
        <v>5090</v>
      </c>
      <c r="D9" s="63">
        <v>6971</v>
      </c>
      <c r="E9" s="64">
        <f t="shared" si="0"/>
        <v>18826</v>
      </c>
      <c r="F9" s="61">
        <v>14185</v>
      </c>
      <c r="G9" s="62">
        <v>6321</v>
      </c>
      <c r="H9" s="63">
        <v>472</v>
      </c>
      <c r="I9" s="64">
        <f>SUM(F9:H9)</f>
        <v>20978</v>
      </c>
      <c r="J9" s="65">
        <v>5658</v>
      </c>
      <c r="K9" s="65"/>
    </row>
    <row r="10" spans="1:11" ht="15.75" x14ac:dyDescent="0.25">
      <c r="A10" s="54" t="s">
        <v>42</v>
      </c>
      <c r="B10" s="61">
        <v>73068</v>
      </c>
      <c r="C10" s="62"/>
      <c r="D10" s="63"/>
      <c r="E10" s="64">
        <f t="shared" si="0"/>
        <v>73068</v>
      </c>
      <c r="F10" s="61"/>
      <c r="G10" s="62">
        <v>19707</v>
      </c>
      <c r="H10" s="63"/>
      <c r="I10" s="64">
        <f>SUM(F10:H10)</f>
        <v>19707</v>
      </c>
      <c r="J10" s="65"/>
      <c r="K10" s="65"/>
    </row>
    <row r="11" spans="1:11" ht="15.75" x14ac:dyDescent="0.25">
      <c r="A11" s="54" t="s">
        <v>43</v>
      </c>
      <c r="B11" s="61">
        <v>6038</v>
      </c>
      <c r="C11" s="62">
        <v>4127</v>
      </c>
      <c r="D11" s="63">
        <v>2873</v>
      </c>
      <c r="E11" s="64">
        <f t="shared" si="0"/>
        <v>13038</v>
      </c>
      <c r="F11" s="61">
        <v>454</v>
      </c>
      <c r="G11" s="62">
        <v>7687</v>
      </c>
      <c r="H11" s="63"/>
      <c r="I11" s="64">
        <f>SUM(F11:H11)</f>
        <v>8141</v>
      </c>
      <c r="J11" s="65">
        <v>3376</v>
      </c>
      <c r="K11" s="65">
        <v>18435</v>
      </c>
    </row>
    <row r="12" spans="1:11" ht="15.75" x14ac:dyDescent="0.25">
      <c r="A12" s="54" t="s">
        <v>44</v>
      </c>
      <c r="B12" s="61">
        <v>46704</v>
      </c>
      <c r="C12" s="62">
        <v>57466</v>
      </c>
      <c r="D12" s="63">
        <v>73248</v>
      </c>
      <c r="E12" s="64">
        <f t="shared" si="0"/>
        <v>177418</v>
      </c>
      <c r="F12" s="61">
        <v>360052</v>
      </c>
      <c r="G12" s="62">
        <v>180278</v>
      </c>
      <c r="H12" s="63">
        <v>16128</v>
      </c>
      <c r="I12" s="64">
        <f>SUM(F12:H12)</f>
        <v>556458</v>
      </c>
      <c r="J12" s="65">
        <v>1239</v>
      </c>
      <c r="K12" s="65">
        <v>5629</v>
      </c>
    </row>
    <row r="13" spans="1:11" ht="15.75" x14ac:dyDescent="0.25">
      <c r="A13" s="54"/>
      <c r="B13" s="61">
        <v>-39707</v>
      </c>
      <c r="C13" s="62">
        <v>-31097</v>
      </c>
      <c r="D13" s="63">
        <v>-64776</v>
      </c>
      <c r="E13" s="64">
        <f t="shared" si="0"/>
        <v>-135580</v>
      </c>
      <c r="F13" s="61">
        <v>-328442</v>
      </c>
      <c r="G13" s="62">
        <v>-76956</v>
      </c>
      <c r="H13" s="63">
        <v>-14052</v>
      </c>
      <c r="I13" s="64">
        <f>SUM(F13:H13)</f>
        <v>-419450</v>
      </c>
      <c r="J13" s="65">
        <v>-1239</v>
      </c>
      <c r="K13" s="65">
        <v>-4299</v>
      </c>
    </row>
    <row r="14" spans="1:11" ht="15.75" x14ac:dyDescent="0.25">
      <c r="A14" s="54" t="s">
        <v>45</v>
      </c>
      <c r="B14" s="61">
        <v>2541</v>
      </c>
      <c r="C14" s="62">
        <v>6975</v>
      </c>
      <c r="D14" s="63">
        <v>937</v>
      </c>
      <c r="E14" s="64">
        <f t="shared" si="0"/>
        <v>10453</v>
      </c>
      <c r="F14" s="61"/>
      <c r="G14" s="62"/>
      <c r="H14" s="63"/>
      <c r="I14" s="64"/>
      <c r="J14" s="65"/>
      <c r="K14" s="65"/>
    </row>
    <row r="15" spans="1:11" ht="15.75" x14ac:dyDescent="0.25">
      <c r="A15" s="54" t="s">
        <v>46</v>
      </c>
      <c r="B15" s="61">
        <v>60414</v>
      </c>
      <c r="C15" s="62">
        <v>17378</v>
      </c>
      <c r="D15" s="63">
        <v>3954</v>
      </c>
      <c r="E15" s="64">
        <f t="shared" si="0"/>
        <v>81746</v>
      </c>
      <c r="F15" s="61">
        <v>36998</v>
      </c>
      <c r="G15" s="62">
        <v>45519</v>
      </c>
      <c r="H15" s="63"/>
      <c r="I15" s="64">
        <f>SUM(F15:H15)</f>
        <v>82517</v>
      </c>
      <c r="J15" s="65"/>
      <c r="K15" s="65"/>
    </row>
    <row r="16" spans="1:11" ht="15.75" x14ac:dyDescent="0.25">
      <c r="A16" s="54"/>
      <c r="B16" s="61"/>
      <c r="C16" s="62"/>
      <c r="D16" s="63"/>
      <c r="E16" s="64"/>
      <c r="F16" s="61"/>
      <c r="G16" s="62"/>
      <c r="H16" s="63"/>
      <c r="I16" s="64"/>
      <c r="J16" s="65"/>
      <c r="K16" s="65"/>
    </row>
    <row r="17" spans="1:11" ht="15.75" x14ac:dyDescent="0.25">
      <c r="A17" s="54"/>
      <c r="B17" s="61"/>
      <c r="C17" s="62"/>
      <c r="D17" s="63"/>
      <c r="E17" s="64"/>
      <c r="F17" s="61"/>
      <c r="G17" s="62"/>
      <c r="H17" s="63"/>
      <c r="I17" s="64"/>
      <c r="J17" s="65"/>
      <c r="K17" s="65"/>
    </row>
    <row r="18" spans="1:11" ht="15.75" x14ac:dyDescent="0.25">
      <c r="A18" s="54"/>
      <c r="B18" s="61"/>
      <c r="C18" s="62"/>
      <c r="D18" s="63"/>
      <c r="E18" s="64"/>
      <c r="F18" s="61"/>
      <c r="G18" s="62"/>
      <c r="H18" s="63"/>
      <c r="I18" s="64"/>
      <c r="J18" s="65"/>
      <c r="K18" s="65"/>
    </row>
    <row r="19" spans="1:11" ht="15.75" x14ac:dyDescent="0.25">
      <c r="A19" s="66" t="s">
        <v>47</v>
      </c>
      <c r="B19" s="67">
        <f t="shared" ref="B19:H19" si="1">SUM(B6:B18)</f>
        <v>206582</v>
      </c>
      <c r="C19" s="68">
        <f t="shared" si="1"/>
        <v>124490</v>
      </c>
      <c r="D19" s="69">
        <f t="shared" si="1"/>
        <v>39841</v>
      </c>
      <c r="E19" s="70">
        <f t="shared" si="1"/>
        <v>370913</v>
      </c>
      <c r="F19" s="67">
        <f t="shared" si="1"/>
        <v>116029</v>
      </c>
      <c r="G19" s="68">
        <f t="shared" si="1"/>
        <v>217906</v>
      </c>
      <c r="H19" s="69">
        <f t="shared" si="1"/>
        <v>8186</v>
      </c>
      <c r="I19" s="70">
        <f>SUM(F19:H19)</f>
        <v>342121</v>
      </c>
      <c r="J19" s="71">
        <f>SUM(J6:J18)</f>
        <v>19659</v>
      </c>
      <c r="K19" s="71">
        <f>SUM(K6:K18)</f>
        <v>62917</v>
      </c>
    </row>
    <row r="20" spans="1:11" x14ac:dyDescent="0.25">
      <c r="A20" s="66"/>
      <c r="B20" s="72"/>
      <c r="C20" s="73"/>
      <c r="D20" s="74"/>
      <c r="E20" s="75"/>
      <c r="F20" s="72"/>
      <c r="G20" s="73"/>
      <c r="H20" s="74"/>
      <c r="I20" s="75"/>
      <c r="J20" s="76"/>
      <c r="K20" s="76"/>
    </row>
    <row r="21" spans="1:11" x14ac:dyDescent="0.25">
      <c r="A21" s="66"/>
      <c r="B21" s="72"/>
      <c r="C21" s="73"/>
      <c r="D21" s="74"/>
      <c r="E21" s="75"/>
      <c r="F21" s="72"/>
      <c r="G21" s="73"/>
      <c r="H21" s="74"/>
      <c r="I21" s="77"/>
      <c r="J21" s="78"/>
      <c r="K21" s="76"/>
    </row>
    <row r="22" spans="1:11" ht="15.75" thickBot="1" x14ac:dyDescent="0.3">
      <c r="A22" s="79"/>
      <c r="B22" s="80"/>
      <c r="C22" s="81"/>
      <c r="D22" s="82"/>
      <c r="E22" s="83"/>
      <c r="F22" s="80"/>
      <c r="G22" s="81"/>
      <c r="H22" s="82"/>
      <c r="I22" s="83"/>
      <c r="J22" s="84"/>
      <c r="K22" s="84"/>
    </row>
    <row r="23" spans="1:11" x14ac:dyDescent="0.2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46"/>
    </row>
    <row r="24" spans="1:11" x14ac:dyDescent="0.2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46"/>
    </row>
    <row r="25" spans="1:11" x14ac:dyDescent="0.25">
      <c r="A25" s="86"/>
      <c r="B25" s="86"/>
      <c r="C25" s="86"/>
      <c r="D25" s="86"/>
      <c r="E25" s="86"/>
      <c r="F25" s="86"/>
      <c r="G25" s="86"/>
      <c r="H25" s="86"/>
      <c r="I25" s="86"/>
      <c r="J25" s="8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Investicijos</vt:lpstr>
      <vt:lpstr>Pajamos-rezultatas</vt:lpstr>
      <vt:lpstr>Sąnaudos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2017-05-17T06:56:23Z</dcterms:modified>
</cp:coreProperties>
</file>