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885E369D-F77C-4E57-B2CA-F8FA5E37766F}" xr6:coauthVersionLast="40" xr6:coauthVersionMax="40" xr10:uidLastSave="{00000000-0000-0000-0000-000000000000}"/>
  <bookViews>
    <workbookView xWindow="2790" yWindow="0" windowWidth="20400" windowHeight="8940" activeTab="2" xr2:uid="{00000000-000D-0000-FFFF-FFFF00000000}"/>
  </bookViews>
  <sheets>
    <sheet name="2022-02" sheetId="16" r:id="rId1"/>
    <sheet name="2022-03" sheetId="17" r:id="rId2"/>
    <sheet name="2022-04" sheetId="18" r:id="rId3"/>
  </sheets>
  <calcPr calcId="191029"/>
</workbook>
</file>

<file path=xl/calcChain.xml><?xml version="1.0" encoding="utf-8"?>
<calcChain xmlns="http://schemas.openxmlformats.org/spreadsheetml/2006/main">
  <c r="E48" i="18" l="1"/>
  <c r="E61" i="18"/>
  <c r="E21" i="18"/>
  <c r="E48" i="17" l="1"/>
  <c r="E41" i="17"/>
  <c r="E59" i="17"/>
  <c r="E61" i="17" s="1"/>
  <c r="E62" i="17" s="1"/>
  <c r="E21" i="17"/>
  <c r="E21" i="16" l="1"/>
  <c r="E59" i="16" l="1"/>
  <c r="E61" i="16" s="1"/>
  <c r="E62" i="16" s="1"/>
</calcChain>
</file>

<file path=xl/sharedStrings.xml><?xml version="1.0" encoding="utf-8"?>
<sst xmlns="http://schemas.openxmlformats.org/spreadsheetml/2006/main" count="629" uniqueCount="143">
  <si>
    <t>Energetikos įmonių informacijos</t>
  </si>
  <si>
    <t>teikimo taisyklių</t>
  </si>
  <si>
    <t>34 priedas</t>
  </si>
  <si>
    <t>Duomenys apie ūkio subjektą:</t>
  </si>
  <si>
    <t>Duomenys apie kontaktinį asmenį:</t>
  </si>
  <si>
    <t>Pavadinimas</t>
  </si>
  <si>
    <t>UAB“Nemenčinės komunalininkas“:</t>
  </si>
  <si>
    <t>V., Pavardė</t>
  </si>
  <si>
    <t>Vilgelmina Stukėnienė</t>
  </si>
  <si>
    <t>Kodas</t>
  </si>
  <si>
    <t>Pareigos</t>
  </si>
  <si>
    <t>ekonomistė</t>
  </si>
  <si>
    <t>Buveinės adresas</t>
  </si>
  <si>
    <t>Piliakalnio 50, Nemenčinė</t>
  </si>
  <si>
    <t>Telefonas</t>
  </si>
  <si>
    <t>Faksas</t>
  </si>
  <si>
    <t>El. paštas</t>
  </si>
  <si>
    <t>vile@nemenkom.lt</t>
  </si>
  <si>
    <t>Tinklapis</t>
  </si>
  <si>
    <t>www.nemenkom.lt</t>
  </si>
  <si>
    <t>info@nemenkom.lt</t>
  </si>
  <si>
    <t>(Sudarymo data)</t>
  </si>
  <si>
    <t>Valstybinei kainų ir energetikos kontrolės komisijai</t>
  </si>
  <si>
    <t>Verkių g. 25C, Vilnius, LT08223, rastine@regula. Lt</t>
  </si>
  <si>
    <t>Eil. Nr.</t>
  </si>
  <si>
    <t>Mato vnt.</t>
  </si>
  <si>
    <t>Rodiklis</t>
  </si>
  <si>
    <t>Kainos  Eurais</t>
  </si>
  <si>
    <t>1.</t>
  </si>
  <si>
    <t>ŠILUMOS GAMYBOS KAINOS DEDAMOSIOS</t>
  </si>
  <si>
    <t>1.1.</t>
  </si>
  <si>
    <r>
      <t xml:space="preserve">šilumos gamybos savo šaltinyje vienanarė kaina </t>
    </r>
    <r>
      <rPr>
        <sz val="11"/>
        <color indexed="8"/>
        <rFont val="Times New Roman"/>
        <family val="1"/>
        <charset val="186"/>
      </rPr>
      <t>(1.1.1 + 1.1.2)</t>
    </r>
  </si>
  <si>
    <t>eur.ct/kWh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</si>
  <si>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>g nš pd</t>
    </r>
    <r>
      <rPr>
        <sz val="11"/>
        <color indexed="8"/>
        <rFont val="Times New Roman"/>
        <family val="1"/>
        <charset val="186"/>
      </rPr>
      <t xml:space="preserve"> + T</t>
    </r>
    <r>
      <rPr>
        <vertAlign val="subscript"/>
        <sz val="11"/>
        <color indexed="8"/>
        <rFont val="Times New Roman"/>
        <family val="1"/>
        <charset val="186"/>
      </rPr>
      <t>g nš kd</t>
    </r>
  </si>
  <si>
    <t>1.1.1.</t>
  </si>
  <si>
    <t>šilumos gamybos savo šaltinyje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</si>
  <si>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 pd</t>
    </r>
  </si>
  <si>
    <t>1.1.2.</t>
  </si>
  <si>
    <t xml:space="preserve">šilumos gamybos savo šaltinyje kainos kintamoji dedamoji </t>
  </si>
  <si>
    <t>1.2.</t>
  </si>
  <si>
    <t>Kuro rūšys, naudojamos šilumos kainos kintamosios dedamosios skaičiavimuose (išvardinti):</t>
  </si>
  <si>
    <t>1.2.1.</t>
  </si>
  <si>
    <t>Dujos</t>
  </si>
  <si>
    <t>1.2.1.1.</t>
  </si>
  <si>
    <t>kuro žaliavos pirkimo kaina</t>
  </si>
  <si>
    <t>tūkst.MWH</t>
  </si>
  <si>
    <t>-</t>
  </si>
  <si>
    <t>1.2.1.2.</t>
  </si>
  <si>
    <t>transportavimo kaina</t>
  </si>
  <si>
    <t>1.2.1.3.</t>
  </si>
  <si>
    <t>šilumos kainos skaičiavimui taikoma kaina</t>
  </si>
  <si>
    <t>...</t>
  </si>
  <si>
    <t>1.2.n.</t>
  </si>
  <si>
    <t>Medienos granulės</t>
  </si>
  <si>
    <t>1.2.n.1.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</si>
  <si>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</si>
  <si>
    <t>Akmens anglis</t>
  </si>
  <si>
    <t>Presuoti šiaudų  ritiniai</t>
  </si>
  <si>
    <t>1.4.</t>
  </si>
  <si>
    <r>
      <t xml:space="preserve">patiektos į tinklą šilumos gamybos vienanarė kaina </t>
    </r>
    <r>
      <rPr>
        <sz val="11"/>
        <color indexed="8"/>
        <rFont val="Times New Roman"/>
        <family val="1"/>
        <charset val="186"/>
      </rPr>
      <t>(1.4.1 + 1.4.2)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</si>
  <si>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pt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pt pd</t>
    </r>
    <r>
      <rPr>
        <sz val="11"/>
        <color indexed="8"/>
        <rFont val="Times New Roman"/>
        <family val="1"/>
        <charset val="186"/>
      </rPr>
      <t xml:space="preserve"> +T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</si>
  <si>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</si>
  <si>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</si>
  <si>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pd</t>
    </r>
  </si>
  <si>
    <t>1.4.2.</t>
  </si>
  <si>
    <t xml:space="preserve">vienanarės kainos kintamoji dedamoji </t>
  </si>
  <si>
    <t>1.5.</t>
  </si>
  <si>
    <t>patiektos į tinklą šilumos gamybos dvinarė kaina:</t>
  </si>
  <si>
    <t>1.5.1.</t>
  </si>
  <si>
    <t>pastovioji kainos dalis</t>
  </si>
  <si>
    <t>Eur/kW per mėn.</t>
  </si>
  <si>
    <t>1.5.2.</t>
  </si>
  <si>
    <t>kintamoji kainos dalis (1.4.2)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</si>
  <si>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</si>
  <si>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2.</t>
  </si>
  <si>
    <t>ŠILUMOS PERDAVIMO KAINOS DEDAMOSIOS</t>
  </si>
  <si>
    <t>2.1.</t>
  </si>
  <si>
    <t>šilumos perdavimo vienanarė kaina (iki pastato šilumos įvado) (2.1.1 + 2.1.2)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</si>
  <si>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 xml:space="preserve">pr pd 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</si>
  <si>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</si>
  <si>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</si>
  <si>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pd</t>
    </r>
  </si>
  <si>
    <t>2.1.2.</t>
  </si>
  <si>
    <t>vienanarės šilumos perdavimo kainos kintamoji dedamoji</t>
  </si>
  <si>
    <t>2.2.</t>
  </si>
  <si>
    <t>šilumos perdavimo dvinarė kaina:</t>
  </si>
  <si>
    <t>2.3.1.</t>
  </si>
  <si>
    <t>2.3.2.</t>
  </si>
  <si>
    <t>kintamoji kainos dalis (2.1.2)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</si>
  <si>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</si>
  <si>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3.</t>
  </si>
  <si>
    <t>ŠILUMOS PARDAVIMO KAINA</t>
  </si>
  <si>
    <t>3.1.</t>
  </si>
  <si>
    <t>šilumos pardavimo vartotojams kaina už suvartotą šilumos kiekį</t>
  </si>
  <si>
    <t>3.2.</t>
  </si>
  <si>
    <t>šilumos pardavimo kaina gyventojams</t>
  </si>
  <si>
    <t>Lt/mėn.</t>
  </si>
  <si>
    <t>3.3.</t>
  </si>
  <si>
    <t>šilumos pardavimo kaina kitiems vartotojams</t>
  </si>
  <si>
    <t>4.</t>
  </si>
  <si>
    <t xml:space="preserve">NEPADENGTOS KURO SĄNAUDOS                                                                  </t>
  </si>
  <si>
    <t>ct/kWh</t>
  </si>
  <si>
    <t>5.</t>
  </si>
  <si>
    <r>
      <t xml:space="preserve">APSKAIČIUOTA ŠILUMOS VIENANARĖ KAINA </t>
    </r>
    <r>
      <rPr>
        <sz val="11"/>
        <color indexed="8"/>
        <rFont val="Times New Roman"/>
        <family val="1"/>
        <charset val="186"/>
      </rPr>
      <t>(1.4 + 2.1 + 3.1 + 4)</t>
    </r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</si>
  <si>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</si>
  <si>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</si>
  <si>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</si>
  <si>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</si>
  <si>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</si>
  <si>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</si>
  <si>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</si>
  <si>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</si>
  <si>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</si>
  <si>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</si>
  <si>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</si>
  <si>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</si>
  <si>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</si>
  <si>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MWh</t>
  </si>
  <si>
    <t>12.</t>
  </si>
  <si>
    <t>Praėjusį mėnesį faktiškai realizuotas šilumos kiekis</t>
  </si>
  <si>
    <t>13.</t>
  </si>
  <si>
    <t>Praėjusį mėnesį faktiškai pirktos šilumos kiekis</t>
  </si>
  <si>
    <t>- </t>
  </si>
  <si>
    <t>13.1.</t>
  </si>
  <si>
    <t>nepriklausomas šilumos gamintojas (įvardinti)</t>
  </si>
  <si>
    <t>13.n.</t>
  </si>
  <si>
    <t>Ekonomistė</t>
  </si>
  <si>
    <t xml:space="preserve">2012-01-27 d, Nr.T3-10, panaikintas nuo 2017-01 </t>
  </si>
  <si>
    <t>Ekonomiste, tel. 860350786,vile@nemenkom.lt</t>
  </si>
  <si>
    <t>iki 2021 02 01</t>
  </si>
  <si>
    <t>013+(3,989x4,29)/21,820332</t>
  </si>
  <si>
    <t>0,11+(23847,72x31,51)+</t>
  </si>
  <si>
    <t>(56,0x270,91/25809332</t>
  </si>
  <si>
    <t>(402x129,78+(63,5x117,67)+</t>
  </si>
  <si>
    <t>eur/Mwh</t>
  </si>
  <si>
    <t>83,05+0,54</t>
  </si>
  <si>
    <t>ŠILUMOS KAINOS SKAIČIAVIMAS 2022 METŲ VASARIO  MĖNESIUI</t>
  </si>
  <si>
    <t>113,99+0,54</t>
  </si>
  <si>
    <t>ŠILUMOS KAINOS SKAIČIAVIMAS 2022 METŲ KOVO  MĖNESIUI</t>
  </si>
  <si>
    <t>85,78+0,54</t>
  </si>
  <si>
    <t xml:space="preserve">*Pastaba: (9 procentų PVM dengiamas iš Lietuvos  Respublikos valstybės biudžeto)  </t>
  </si>
  <si>
    <t>15,27*</t>
  </si>
  <si>
    <t>ŠILUMOS KAINOS SKAIČIAVIMAS 2022 METŲ BALANDŽIO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</si>
</sst>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3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u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1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3"/>
      <name val="Times New Roman"/>
      <family val="1"/>
      <charset val="1"/>
    </font>
    <font>
      <sz val="13"/>
      <color indexed="8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2" fontId="16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2" fontId="16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2" fontId="21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3" fontId="22" fillId="2" borderId="10" xfId="0" applyNumberFormat="1" applyFont="1" applyFill="1" applyBorder="1" applyAlignment="1">
      <alignment horizontal="center" vertical="center"/>
    </xf>
    <xf numFmtId="2" fontId="21" fillId="3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943F-4D53-4012-9FA6-17FF741367C8}">
  <dimension ref="A1:E81"/>
  <sheetViews>
    <sheetView topLeftCell="A61" workbookViewId="0">
      <selection activeCell="E72" sqref="E72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5" t="s">
        <v>136</v>
      </c>
      <c r="B13" s="75"/>
      <c r="C13" s="75"/>
      <c r="D13" s="75"/>
      <c r="E13" s="75"/>
    </row>
    <row r="14" spans="1:5" x14ac:dyDescent="0.25">
      <c r="A14" s="76">
        <v>44589</v>
      </c>
      <c r="B14" s="76"/>
      <c r="C14" s="76"/>
      <c r="D14" s="76"/>
      <c r="E14" s="76"/>
    </row>
    <row r="15" spans="1:5" x14ac:dyDescent="0.25">
      <c r="A15" s="77" t="s">
        <v>21</v>
      </c>
      <c r="B15" s="77"/>
      <c r="C15" s="77"/>
      <c r="D15" s="77"/>
      <c r="E15" s="77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78" t="s">
        <v>29</v>
      </c>
      <c r="C20" s="79"/>
      <c r="D20" s="79"/>
      <c r="E20" s="80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10.76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7" t="s">
        <v>131</v>
      </c>
      <c r="E23" s="31">
        <v>9.4499999999999993</v>
      </c>
    </row>
    <row r="24" spans="1:5" ht="18.75" x14ac:dyDescent="0.25">
      <c r="A24" s="32"/>
      <c r="B24" s="33"/>
      <c r="C24" s="32"/>
      <c r="D24" s="68" t="s">
        <v>133</v>
      </c>
      <c r="E24" s="34"/>
    </row>
    <row r="25" spans="1:5" ht="18.75" x14ac:dyDescent="0.25">
      <c r="A25" s="35"/>
      <c r="B25" s="36"/>
      <c r="C25" s="35"/>
      <c r="D25" s="69" t="s">
        <v>132</v>
      </c>
      <c r="E25" s="37"/>
    </row>
    <row r="26" spans="1:5" ht="16.5" x14ac:dyDescent="0.25">
      <c r="A26" s="38" t="s">
        <v>39</v>
      </c>
      <c r="B26" s="81" t="s">
        <v>40</v>
      </c>
      <c r="C26" s="82"/>
      <c r="D26" s="82"/>
      <c r="E26" s="83"/>
    </row>
    <row r="27" spans="1:5" ht="16.5" x14ac:dyDescent="0.25">
      <c r="A27" s="21" t="s">
        <v>41</v>
      </c>
      <c r="B27" s="39" t="s">
        <v>42</v>
      </c>
      <c r="C27" s="72"/>
      <c r="D27" s="73"/>
      <c r="E27" s="74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135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10.88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94.47</v>
      </c>
    </row>
    <row r="31" spans="1:5" ht="16.5" x14ac:dyDescent="0.25">
      <c r="A31" s="21" t="s">
        <v>51</v>
      </c>
      <c r="B31" s="23" t="s">
        <v>51</v>
      </c>
      <c r="C31" s="23" t="s">
        <v>51</v>
      </c>
      <c r="D31" s="23" t="s">
        <v>51</v>
      </c>
      <c r="E31" s="65"/>
    </row>
    <row r="32" spans="1:5" ht="16.5" x14ac:dyDescent="0.25">
      <c r="A32" s="21" t="s">
        <v>52</v>
      </c>
      <c r="B32" s="43" t="s">
        <v>53</v>
      </c>
      <c r="C32" s="72"/>
      <c r="D32" s="73"/>
      <c r="E32" s="74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0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34.56</v>
      </c>
    </row>
    <row r="35" spans="1:5" ht="16.5" x14ac:dyDescent="0.25">
      <c r="A35" s="21" t="s">
        <v>52</v>
      </c>
      <c r="B35" s="43" t="s">
        <v>56</v>
      </c>
      <c r="C35" s="72"/>
      <c r="D35" s="73"/>
      <c r="E35" s="74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26.87</v>
      </c>
    </row>
    <row r="37" spans="1:5" ht="16.5" x14ac:dyDescent="0.25">
      <c r="A37" s="21" t="s">
        <v>49</v>
      </c>
      <c r="B37" s="40" t="s">
        <v>50</v>
      </c>
      <c r="C37" s="44" t="s">
        <v>134</v>
      </c>
      <c r="D37" s="23"/>
      <c r="E37" s="42">
        <v>26.87</v>
      </c>
    </row>
    <row r="38" spans="1:5" ht="16.5" x14ac:dyDescent="0.25">
      <c r="A38" s="21" t="s">
        <v>52</v>
      </c>
      <c r="B38" s="43" t="s">
        <v>57</v>
      </c>
      <c r="C38" s="72"/>
      <c r="D38" s="73"/>
      <c r="E38" s="74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0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14.55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v>10.76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9.4499999999999993</v>
      </c>
    </row>
    <row r="44" spans="1:5" ht="16.5" x14ac:dyDescent="0.25">
      <c r="A44" s="21" t="s">
        <v>66</v>
      </c>
      <c r="B44" s="40" t="s">
        <v>67</v>
      </c>
      <c r="C44" s="72"/>
      <c r="D44" s="73"/>
      <c r="E44" s="74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9.4499999999999993</v>
      </c>
    </row>
    <row r="47" spans="1:5" ht="16.5" x14ac:dyDescent="0.25">
      <c r="A47" s="49" t="s">
        <v>74</v>
      </c>
      <c r="B47" s="84" t="s">
        <v>75</v>
      </c>
      <c r="C47" s="85"/>
      <c r="D47" s="85"/>
      <c r="E47" s="86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v>3.08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2.1</v>
      </c>
    </row>
    <row r="51" spans="1:5" ht="16.5" x14ac:dyDescent="0.25">
      <c r="A51" s="21" t="s">
        <v>84</v>
      </c>
      <c r="B51" s="40" t="s">
        <v>85</v>
      </c>
      <c r="C51" s="72"/>
      <c r="D51" s="73"/>
      <c r="E51" s="74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2.1</v>
      </c>
    </row>
    <row r="54" spans="1:5" ht="16.5" x14ac:dyDescent="0.25">
      <c r="A54" s="49" t="s">
        <v>90</v>
      </c>
      <c r="B54" s="84" t="s">
        <v>91</v>
      </c>
      <c r="C54" s="85"/>
      <c r="D54" s="85"/>
      <c r="E54" s="86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5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5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f>E41+E48+E55+E58</f>
        <v>14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71">
        <f>E59</f>
        <v>14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71">
        <f>E61*1.09</f>
        <v>15.260000000000002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9.4700000000000006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6">
        <v>0.25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70">
        <v>4858332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70">
        <v>3901722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5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5" t="s">
        <v>122</v>
      </c>
    </row>
    <row r="69" spans="1:5" ht="17.25" thickBot="1" x14ac:dyDescent="0.3">
      <c r="A69" s="58" t="s">
        <v>125</v>
      </c>
      <c r="B69" s="59" t="s">
        <v>124</v>
      </c>
      <c r="C69" s="60" t="s">
        <v>117</v>
      </c>
      <c r="D69" s="60" t="s">
        <v>122</v>
      </c>
      <c r="E69" s="61" t="s">
        <v>122</v>
      </c>
    </row>
    <row r="70" spans="1:5" ht="16.5" x14ac:dyDescent="0.25">
      <c r="A70" s="62"/>
      <c r="B70" s="63"/>
      <c r="C70" s="63"/>
      <c r="D70" s="63"/>
      <c r="E70" s="63"/>
    </row>
    <row r="71" spans="1:5" ht="16.5" x14ac:dyDescent="0.25">
      <c r="A71" s="87"/>
      <c r="B71" s="88"/>
      <c r="C71" s="88"/>
      <c r="D71" s="88"/>
      <c r="E71" s="88"/>
    </row>
    <row r="72" spans="1:5" ht="16.5" x14ac:dyDescent="0.25">
      <c r="A72" s="64" t="s">
        <v>126</v>
      </c>
      <c r="B72" s="63"/>
      <c r="C72" s="63"/>
      <c r="D72" s="3" t="s">
        <v>8</v>
      </c>
      <c r="E72" s="3"/>
    </row>
    <row r="73" spans="1:5" ht="16.5" x14ac:dyDescent="0.25">
      <c r="A73" s="64"/>
      <c r="B73" s="63" t="s">
        <v>128</v>
      </c>
      <c r="C73" s="6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" top="0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52BB5-ABD5-4F5E-BDE9-CB89A70DB508}">
  <dimension ref="A1:E81"/>
  <sheetViews>
    <sheetView workbookViewId="0">
      <selection sqref="A1:E1048576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5" t="s">
        <v>138</v>
      </c>
      <c r="B13" s="75"/>
      <c r="C13" s="75"/>
      <c r="D13" s="75"/>
      <c r="E13" s="75"/>
    </row>
    <row r="14" spans="1:5" x14ac:dyDescent="0.25">
      <c r="A14" s="76">
        <v>44627</v>
      </c>
      <c r="B14" s="76"/>
      <c r="C14" s="76"/>
      <c r="D14" s="76"/>
      <c r="E14" s="76"/>
    </row>
    <row r="15" spans="1:5" x14ac:dyDescent="0.25">
      <c r="A15" s="77" t="s">
        <v>21</v>
      </c>
      <c r="B15" s="77"/>
      <c r="C15" s="77"/>
      <c r="D15" s="77"/>
      <c r="E15" s="77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78" t="s">
        <v>29</v>
      </c>
      <c r="C20" s="79"/>
      <c r="D20" s="79"/>
      <c r="E20" s="80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13.38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7" t="s">
        <v>131</v>
      </c>
      <c r="E23" s="31">
        <v>12.07</v>
      </c>
    </row>
    <row r="24" spans="1:5" ht="18.75" x14ac:dyDescent="0.25">
      <c r="A24" s="32"/>
      <c r="B24" s="33"/>
      <c r="C24" s="32"/>
      <c r="D24" s="68" t="s">
        <v>133</v>
      </c>
      <c r="E24" s="34"/>
    </row>
    <row r="25" spans="1:5" ht="18.75" x14ac:dyDescent="0.25">
      <c r="A25" s="35"/>
      <c r="B25" s="36"/>
      <c r="C25" s="35"/>
      <c r="D25" s="69" t="s">
        <v>132</v>
      </c>
      <c r="E25" s="37"/>
    </row>
    <row r="26" spans="1:5" ht="16.5" x14ac:dyDescent="0.25">
      <c r="A26" s="38" t="s">
        <v>39</v>
      </c>
      <c r="B26" s="81" t="s">
        <v>40</v>
      </c>
      <c r="C26" s="82"/>
      <c r="D26" s="82"/>
      <c r="E26" s="83"/>
    </row>
    <row r="27" spans="1:5" ht="16.5" x14ac:dyDescent="0.25">
      <c r="A27" s="21" t="s">
        <v>41</v>
      </c>
      <c r="B27" s="39" t="s">
        <v>42</v>
      </c>
      <c r="C27" s="72"/>
      <c r="D27" s="73"/>
      <c r="E27" s="74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137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8.1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122.63</v>
      </c>
    </row>
    <row r="31" spans="1:5" ht="16.5" x14ac:dyDescent="0.25">
      <c r="A31" s="21" t="s">
        <v>51</v>
      </c>
      <c r="B31" s="23" t="s">
        <v>51</v>
      </c>
      <c r="C31" s="23" t="s">
        <v>51</v>
      </c>
      <c r="D31" s="23" t="s">
        <v>51</v>
      </c>
      <c r="E31" s="65"/>
    </row>
    <row r="32" spans="1:5" ht="16.5" x14ac:dyDescent="0.25">
      <c r="A32" s="21" t="s">
        <v>52</v>
      </c>
      <c r="B32" s="43" t="s">
        <v>53</v>
      </c>
      <c r="C32" s="72"/>
      <c r="D32" s="73"/>
      <c r="E32" s="74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0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44.38</v>
      </c>
    </row>
    <row r="35" spans="1:5" ht="16.5" x14ac:dyDescent="0.25">
      <c r="A35" s="21" t="s">
        <v>52</v>
      </c>
      <c r="B35" s="43" t="s">
        <v>56</v>
      </c>
      <c r="C35" s="72"/>
      <c r="D35" s="73"/>
      <c r="E35" s="74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26.81</v>
      </c>
    </row>
    <row r="37" spans="1:5" ht="16.5" x14ac:dyDescent="0.25">
      <c r="A37" s="21" t="s">
        <v>49</v>
      </c>
      <c r="B37" s="40" t="s">
        <v>50</v>
      </c>
      <c r="C37" s="44" t="s">
        <v>134</v>
      </c>
      <c r="D37" s="23"/>
      <c r="E37" s="42">
        <v>26.81</v>
      </c>
    </row>
    <row r="38" spans="1:5" ht="16.5" x14ac:dyDescent="0.25">
      <c r="A38" s="21" t="s">
        <v>52</v>
      </c>
      <c r="B38" s="43" t="s">
        <v>57</v>
      </c>
      <c r="C38" s="72"/>
      <c r="D38" s="73"/>
      <c r="E38" s="74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0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12.51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f>E43+E42</f>
        <v>13.38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12.07</v>
      </c>
    </row>
    <row r="44" spans="1:5" ht="16.5" x14ac:dyDescent="0.25">
      <c r="A44" s="21" t="s">
        <v>66</v>
      </c>
      <c r="B44" s="40" t="s">
        <v>67</v>
      </c>
      <c r="C44" s="72"/>
      <c r="D44" s="73"/>
      <c r="E44" s="74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12.07</v>
      </c>
    </row>
    <row r="47" spans="1:5" ht="16.5" x14ac:dyDescent="0.25">
      <c r="A47" s="49" t="s">
        <v>74</v>
      </c>
      <c r="B47" s="84" t="s">
        <v>75</v>
      </c>
      <c r="C47" s="85"/>
      <c r="D47" s="85"/>
      <c r="E47" s="86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f>E49+E50</f>
        <v>3.56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2.58</v>
      </c>
    </row>
    <row r="51" spans="1:5" ht="16.5" x14ac:dyDescent="0.25">
      <c r="A51" s="21" t="s">
        <v>84</v>
      </c>
      <c r="B51" s="40" t="s">
        <v>85</v>
      </c>
      <c r="C51" s="72"/>
      <c r="D51" s="73"/>
      <c r="E51" s="74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3.56</v>
      </c>
    </row>
    <row r="54" spans="1:5" ht="16.5" x14ac:dyDescent="0.25">
      <c r="A54" s="49" t="s">
        <v>90</v>
      </c>
      <c r="B54" s="84" t="s">
        <v>91</v>
      </c>
      <c r="C54" s="85"/>
      <c r="D54" s="85"/>
      <c r="E54" s="86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5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5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f>E41+E48+E55+E58</f>
        <v>17.100000000000001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71">
        <f>E59</f>
        <v>17.100000000000001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71">
        <f>E61*1.09</f>
        <v>18.639000000000003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14.2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6">
        <v>0.2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70">
        <v>4659008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70">
        <v>3835945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5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5" t="s">
        <v>122</v>
      </c>
    </row>
    <row r="69" spans="1:5" ht="17.25" thickBot="1" x14ac:dyDescent="0.3">
      <c r="A69" s="58" t="s">
        <v>125</v>
      </c>
      <c r="B69" s="59" t="s">
        <v>124</v>
      </c>
      <c r="C69" s="60" t="s">
        <v>117</v>
      </c>
      <c r="D69" s="60" t="s">
        <v>122</v>
      </c>
      <c r="E69" s="61" t="s">
        <v>122</v>
      </c>
    </row>
    <row r="70" spans="1:5" ht="16.5" x14ac:dyDescent="0.25">
      <c r="A70" s="62"/>
      <c r="B70" s="63"/>
      <c r="C70" s="63"/>
      <c r="D70" s="63"/>
      <c r="E70" s="63"/>
    </row>
    <row r="71" spans="1:5" ht="16.5" x14ac:dyDescent="0.25">
      <c r="A71" s="87"/>
      <c r="B71" s="88"/>
      <c r="C71" s="88"/>
      <c r="D71" s="88"/>
      <c r="E71" s="88"/>
    </row>
    <row r="72" spans="1:5" ht="16.5" x14ac:dyDescent="0.25">
      <c r="A72" s="64" t="s">
        <v>126</v>
      </c>
      <c r="B72" s="63"/>
      <c r="C72" s="63"/>
      <c r="D72" s="3" t="s">
        <v>8</v>
      </c>
      <c r="E72" s="3"/>
    </row>
    <row r="73" spans="1:5" ht="16.5" x14ac:dyDescent="0.25">
      <c r="A73" s="64"/>
      <c r="B73" s="63" t="s">
        <v>128</v>
      </c>
      <c r="C73" s="6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D0A9-28C9-479F-AC61-52302F1F7EDC}">
  <dimension ref="A1:E81"/>
  <sheetViews>
    <sheetView tabSelected="1" topLeftCell="A4" workbookViewId="0">
      <selection activeCell="A13" sqref="A13:E13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5" t="s">
        <v>142</v>
      </c>
      <c r="B13" s="75"/>
      <c r="C13" s="75"/>
      <c r="D13" s="75"/>
      <c r="E13" s="75"/>
    </row>
    <row r="14" spans="1:5" x14ac:dyDescent="0.25">
      <c r="A14" s="76">
        <v>44658</v>
      </c>
      <c r="B14" s="76"/>
      <c r="C14" s="76"/>
      <c r="D14" s="76"/>
      <c r="E14" s="76"/>
    </row>
    <row r="15" spans="1:5" x14ac:dyDescent="0.25">
      <c r="A15" s="77" t="s">
        <v>21</v>
      </c>
      <c r="B15" s="77"/>
      <c r="C15" s="77"/>
      <c r="D15" s="77"/>
      <c r="E15" s="77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78" t="s">
        <v>29</v>
      </c>
      <c r="C20" s="79"/>
      <c r="D20" s="79"/>
      <c r="E20" s="80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10.770000000000001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7" t="s">
        <v>131</v>
      </c>
      <c r="E23" s="31">
        <v>9.4600000000000009</v>
      </c>
    </row>
    <row r="24" spans="1:5" ht="18.75" x14ac:dyDescent="0.25">
      <c r="A24" s="32"/>
      <c r="B24" s="33"/>
      <c r="C24" s="32"/>
      <c r="D24" s="68" t="s">
        <v>133</v>
      </c>
      <c r="E24" s="34"/>
    </row>
    <row r="25" spans="1:5" ht="18.75" x14ac:dyDescent="0.25">
      <c r="A25" s="35"/>
      <c r="B25" s="36"/>
      <c r="C25" s="35"/>
      <c r="D25" s="69" t="s">
        <v>132</v>
      </c>
      <c r="E25" s="37"/>
    </row>
    <row r="26" spans="1:5" ht="16.5" x14ac:dyDescent="0.25">
      <c r="A26" s="38" t="s">
        <v>39</v>
      </c>
      <c r="B26" s="81" t="s">
        <v>40</v>
      </c>
      <c r="C26" s="82"/>
      <c r="D26" s="82"/>
      <c r="E26" s="83"/>
    </row>
    <row r="27" spans="1:5" ht="16.5" x14ac:dyDescent="0.25">
      <c r="A27" s="21" t="s">
        <v>41</v>
      </c>
      <c r="B27" s="39" t="s">
        <v>42</v>
      </c>
      <c r="C27" s="72"/>
      <c r="D27" s="73"/>
      <c r="E27" s="74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139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8.1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94.42</v>
      </c>
    </row>
    <row r="31" spans="1:5" ht="16.5" x14ac:dyDescent="0.25">
      <c r="A31" s="21" t="s">
        <v>51</v>
      </c>
      <c r="B31" s="23" t="s">
        <v>51</v>
      </c>
      <c r="C31" s="23" t="s">
        <v>51</v>
      </c>
      <c r="D31" s="23" t="s">
        <v>51</v>
      </c>
      <c r="E31" s="65"/>
    </row>
    <row r="32" spans="1:5" ht="16.5" x14ac:dyDescent="0.25">
      <c r="A32" s="21" t="s">
        <v>52</v>
      </c>
      <c r="B32" s="43" t="s">
        <v>53</v>
      </c>
      <c r="C32" s="72"/>
      <c r="D32" s="73"/>
      <c r="E32" s="74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0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41.6</v>
      </c>
    </row>
    <row r="35" spans="1:5" ht="16.5" x14ac:dyDescent="0.25">
      <c r="A35" s="21" t="s">
        <v>52</v>
      </c>
      <c r="B35" s="43" t="s">
        <v>56</v>
      </c>
      <c r="C35" s="72"/>
      <c r="D35" s="73"/>
      <c r="E35" s="74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26.79</v>
      </c>
    </row>
    <row r="37" spans="1:5" ht="16.5" x14ac:dyDescent="0.25">
      <c r="A37" s="21" t="s">
        <v>49</v>
      </c>
      <c r="B37" s="40" t="s">
        <v>50</v>
      </c>
      <c r="C37" s="44" t="s">
        <v>134</v>
      </c>
      <c r="D37" s="23"/>
      <c r="E37" s="42">
        <v>26.79</v>
      </c>
    </row>
    <row r="38" spans="1:5" ht="16.5" x14ac:dyDescent="0.25">
      <c r="A38" s="21" t="s">
        <v>52</v>
      </c>
      <c r="B38" s="43" t="s">
        <v>57</v>
      </c>
      <c r="C38" s="72"/>
      <c r="D38" s="73"/>
      <c r="E38" s="74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0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13.22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v>9.4600000000000009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10.77</v>
      </c>
    </row>
    <row r="44" spans="1:5" ht="16.5" x14ac:dyDescent="0.25">
      <c r="A44" s="21" t="s">
        <v>66</v>
      </c>
      <c r="B44" s="40" t="s">
        <v>67</v>
      </c>
      <c r="C44" s="72"/>
      <c r="D44" s="73"/>
      <c r="E44" s="74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10.77</v>
      </c>
    </row>
    <row r="47" spans="1:5" ht="16.5" x14ac:dyDescent="0.25">
      <c r="A47" s="49" t="s">
        <v>74</v>
      </c>
      <c r="B47" s="84" t="s">
        <v>75</v>
      </c>
      <c r="C47" s="85"/>
      <c r="D47" s="85"/>
      <c r="E47" s="86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f>E49+E50</f>
        <v>3.08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2.1</v>
      </c>
    </row>
    <row r="51" spans="1:5" ht="16.5" x14ac:dyDescent="0.25">
      <c r="A51" s="21" t="s">
        <v>84</v>
      </c>
      <c r="B51" s="40" t="s">
        <v>85</v>
      </c>
      <c r="C51" s="72"/>
      <c r="D51" s="73"/>
      <c r="E51" s="74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2.1</v>
      </c>
    </row>
    <row r="54" spans="1:5" ht="16.5" x14ac:dyDescent="0.25">
      <c r="A54" s="49" t="s">
        <v>90</v>
      </c>
      <c r="B54" s="84" t="s">
        <v>91</v>
      </c>
      <c r="C54" s="85"/>
      <c r="D54" s="85"/>
      <c r="E54" s="86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5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5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v>14.01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55">
        <f>E59</f>
        <v>14.01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55" t="s">
        <v>141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14.2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6">
        <v>-0.18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70">
        <v>3643936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70">
        <v>3161891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5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5" t="s">
        <v>122</v>
      </c>
    </row>
    <row r="69" spans="1:5" ht="17.25" thickBot="1" x14ac:dyDescent="0.3">
      <c r="A69" s="58" t="s">
        <v>125</v>
      </c>
      <c r="B69" s="59" t="s">
        <v>124</v>
      </c>
      <c r="C69" s="60" t="s">
        <v>117</v>
      </c>
      <c r="D69" s="60" t="s">
        <v>122</v>
      </c>
      <c r="E69" s="61" t="s">
        <v>122</v>
      </c>
    </row>
    <row r="70" spans="1:5" ht="16.5" x14ac:dyDescent="0.25">
      <c r="A70" s="62"/>
      <c r="B70" s="63" t="s">
        <v>140</v>
      </c>
      <c r="C70" s="63"/>
      <c r="D70" s="63"/>
      <c r="E70" s="63"/>
    </row>
    <row r="71" spans="1:5" ht="16.5" x14ac:dyDescent="0.25">
      <c r="A71" s="87"/>
      <c r="B71" s="88"/>
      <c r="C71" s="88"/>
      <c r="D71" s="88"/>
      <c r="E71" s="88"/>
    </row>
    <row r="72" spans="1:5" ht="16.5" x14ac:dyDescent="0.25">
      <c r="A72" s="64" t="s">
        <v>126</v>
      </c>
      <c r="B72" s="63"/>
      <c r="C72" s="63"/>
      <c r="D72" s="3" t="s">
        <v>8</v>
      </c>
      <c r="E72" s="3"/>
    </row>
    <row r="73" spans="1:5" ht="16.5" x14ac:dyDescent="0.25">
      <c r="A73" s="64"/>
      <c r="B73" s="63" t="s">
        <v>128</v>
      </c>
      <c r="C73" s="6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2022-02</vt:lpstr>
      <vt:lpstr>2022-03</vt:lpstr>
      <vt:lpstr>2022-04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2022-04-08T09:53:55Z</dcterms:modified>
</cp:coreProperties>
</file>